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58" documentId="120_S{2AC9BD13-BADA-5192-A53E-5A8FF88502F6}" xr6:coauthVersionLast="47" xr6:coauthVersionMax="47" xr10:uidLastSave="{A26630D1-074D-4BAB-AB66-924E8D48B60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<sst xmlns="http://schemas.openxmlformats.org/spreadsheetml/2006/main" count="180286" uniqueCount="39126">
  <si>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</si>
  <si>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</si>
  <si>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</si>
  <si>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</si>
  <si>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</si>
  <si>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</si>
  <si>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</si>
  <si>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</si>
  <si>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</si>
  <si>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</si>
  <si>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</si>
  <si>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</si>
  <si>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</si>
  <si>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</si>
  <si>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</si>
  <si>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</si>
  <si>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</si>
  <si>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</si>
  <si>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</si>
  <si>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</si>
  <si>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</si>
  <si>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</si>
  <si>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</si>
  <si>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</si>
  <si>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</si>
  <si>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</si>
  <si>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</si>
  <si>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</si>
  <si>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</si>
  <si>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</si>
  <si>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</si>
  <si>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</si>
  <si>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</si>
  <si>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</si>
  <si>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</si>
  <si>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</si>
  <si>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</si>
  <si>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</si>
  <si>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</si>
  <si>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</si>
  <si>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</si>
  <si>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</si>
  <si>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</si>
  <si>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</si>
  <si>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</si>
  <si>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</si>
  <si>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</si>
  <si>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</si>
  <si>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</si>
  <si>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</si>
  <si>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</si>
  <si>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</si>
  <si>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</si>
  <si>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</si>
  <si>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</si>
  <si>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</si>
  <si>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</si>
  <si>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</si>
  <si>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</si>
  <si>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</si>
  <si>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</si>
  <si>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</si>
  <si>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</si>
  <si>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</si>
  <si>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</si>
  <si>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</si>
  <si>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</si>
  <si>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</si>
  <si>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</si>
  <si>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</si>
  <si>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</si>
  <si>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</si>
  <si>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</si>
  <si>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</si>
  <si>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</si>
  <si>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</si>
  <si>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</si>
  <si>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</si>
  <si>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</si>
  <si>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</si>
  <si>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</si>
  <si>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</si>
  <si>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</si>
  <si>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</si>
  <si>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</si>
  <si>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</si>
  <si>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</si>
  <si>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</si>
  <si>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</si>
  <si>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</si>
  <si>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</si>
  <si>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</si>
  <si>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</si>
  <si>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</si>
  <si>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</si>
  <si>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</si>
  <si>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</si>
  <si>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</si>
  <si>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</si>
  <si>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</si>
  <si>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</si>
  <si>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</si>
  <si>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</si>
  <si>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</si>
  <si>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</si>
  <si>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</si>
  <si>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</si>
  <si>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</si>
  <si>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</si>
  <si>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</si>
  <si>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</si>
  <si>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</si>
  <si>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</si>
  <si>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</si>
  <si>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</si>
  <si>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</si>
  <si>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</si>
  <si>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</si>
  <si>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</si>
  <si>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</si>
  <si>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</si>
  <si>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</si>
  <si>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</si>
  <si>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</si>
  <si>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</si>
  <si>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</si>
  <si>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</si>
  <si>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</si>
  <si>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</si>
  <si>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</si>
  <si>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</si>
  <si>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</si>
  <si>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</si>
  <si>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</si>
  <si>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</si>
  <si>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</si>
  <si>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</si>
  <si>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</si>
  <si>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</si>
  <si>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</si>
  <si>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</si>
  <si>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</si>
  <si>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</si>
  <si>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</si>
  <si>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</si>
  <si>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</si>
  <si>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</si>
  <si>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</si>
  <si>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</si>
  <si>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</si>
  <si>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</si>
  <si>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</si>
  <si>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</si>
  <si>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</si>
  <si>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</si>
  <si>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</si>
  <si>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</si>
  <si>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</si>
  <si>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</si>
  <si>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</si>
  <si>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</si>
  <si>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</si>
  <si>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</si>
  <si>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</si>
  <si>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</si>
  <si>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</si>
  <si>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</si>
  <si>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</si>
  <si>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</si>
  <si>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</si>
  <si>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</si>
  <si>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</si>
  <si>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</si>
  <si>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</si>
  <si>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</si>
  <si>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</si>
  <si>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</si>
  <si>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</si>
  <si>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</si>
  <si>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</si>
  <si>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</si>
  <si>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</si>
  <si>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</si>
  <si>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</si>
  <si>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</si>
  <si>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</si>
  <si>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</si>
  <si>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</si>
  <si>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</si>
  <si>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</si>
  <si>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</si>
  <si>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</si>
  <si>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</si>
  <si>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</si>
  <si>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</si>
  <si>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</si>
  <si>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</si>
  <si>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</si>
  <si>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</si>
  <si>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</si>
  <si>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</si>
  <si>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</si>
  <si>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</si>
  <si>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</si>
  <si>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</si>
  <si>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</si>
  <si>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</si>
  <si>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</si>
  <si>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</si>
  <si>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</si>
  <si>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</si>
  <si>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</si>
  <si>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</si>
  <si>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</si>
  <si>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</si>
  <si>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</si>
  <si>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</si>
  <si>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</si>
  <si>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</si>
  <si>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</si>
  <si>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</si>
  <si>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</si>
  <si>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</si>
  <si>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</si>
  <si>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</si>
  <si>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</si>
  <si>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</si>
  <si>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</si>
  <si>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</si>
  <si>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</si>
  <si>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</si>
  <si>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</si>
  <si>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</si>
  <si>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</si>
  <si>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</si>
  <si>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</si>
  <si>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</si>
  <si>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</si>
  <si>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</si>
  <si>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</si>
  <si>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</si>
  <si>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</si>
  <si>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</si>
  <si>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</si>
  <si>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</si>
  <si>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</si>
  <si>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</si>
  <si>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</si>
  <si>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</si>
  <si>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</si>
  <si>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</si>
  <si>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</si>
  <si>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</si>
  <si>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</si>
  <si>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</si>
  <si>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</si>
  <si>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</si>
  <si>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</si>
  <si>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</si>
  <si>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</si>
  <si>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</si>
  <si>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</si>
  <si>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</si>
  <si>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</si>
  <si>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</si>
  <si>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</si>
  <si>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</si>
  <si>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</si>
  <si>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</si>
  <si>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</si>
  <si>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</si>
  <si>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</si>
  <si>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</si>
  <si>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</si>
  <si>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</si>
  <si>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</si>
  <si>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</si>
  <si>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</si>
  <si>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</si>
  <si>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</si>
  <si>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</si>
  <si>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</si>
  <si>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</si>
  <si>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</si>
  <si>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</si>
  <si>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</si>
  <si>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</si>
  <si>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</si>
  <si>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</si>
  <si>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</si>
  <si>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</si>
  <si>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</si>
  <si>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</si>
  <si>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</si>
  <si>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</si>
  <si>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</si>
  <si>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</si>
  <si>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</si>
  <si>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</si>
  <si>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</si>
  <si>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</si>
  <si>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</si>
  <si>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</si>
  <si>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</si>
  <si>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</si>
  <si>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</si>
  <si>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</si>
  <si>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</si>
  <si>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</si>
  <si>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</si>
  <si>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</si>
  <si>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</si>
  <si>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</si>
  <si>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</si>
  <si>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</si>
  <si>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</si>
  <si>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</si>
  <si>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</si>
  <si>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</si>
  <si>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</si>
  <si>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</si>
  <si>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</si>
  <si>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</si>
  <si>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</si>
  <si>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</si>
  <si>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</si>
  <si>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</si>
  <si>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</si>
  <si>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</si>
  <si>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</si>
  <si>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</si>
  <si>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</si>
  <si>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</si>
  <si>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</si>
  <si>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</si>
  <si>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</si>
  <si>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</si>
  <si>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</si>
  <si>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</si>
  <si>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</si>
  <si>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</si>
  <si>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</si>
  <si>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</si>
  <si>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</si>
  <si>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</si>
  <si>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</si>
  <si>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</si>
  <si>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</si>
  <si>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</si>
  <si>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</si>
  <si>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</si>
  <si>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</si>
  <si>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</si>
  <si>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</si>
  <si>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</si>
  <si>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</si>
  <si>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</si>
  <si>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</si>
  <si>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</si>
  <si>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</si>
  <si>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</si>
  <si>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</si>
  <si>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</si>
  <si>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</si>
  <si>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</si>
  <si>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</si>
  <si>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</si>
  <si>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</si>
  <si>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</si>
  <si>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</si>
  <si>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</si>
  <si>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</si>
  <si>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</si>
  <si>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</si>
  <si>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</si>
  <si>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</si>
  <si>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</si>
  <si>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</si>
  <si>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</si>
  <si>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</si>
  <si>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</si>
  <si>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</si>
  <si>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</si>
  <si>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</si>
  <si>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</si>
  <si>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</si>
  <si>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</si>
  <si>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</si>
  <si>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</si>
  <si>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</si>
  <si>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</si>
  <si>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</si>
  <si>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</si>
  <si>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</si>
  <si>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</si>
  <si>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</si>
  <si>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</si>
  <si>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</si>
  <si>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</si>
  <si>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</si>
  <si>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</si>
  <si>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</si>
  <si>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</si>
  <si>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</si>
  <si>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</si>
  <si>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</si>
  <si>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</si>
  <si>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</si>
  <si>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</si>
  <si>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</si>
  <si>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</si>
  <si>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</si>
  <si>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</si>
  <si>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</si>
  <si>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</si>
  <si>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</si>
  <si>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</si>
  <si>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</si>
  <si>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</si>
  <si>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</si>
  <si>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</si>
  <si>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</si>
  <si>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</si>
  <si>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</si>
  <si>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</si>
  <si>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</si>
  <si>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</si>
  <si>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</si>
  <si>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</si>
  <si>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</si>
  <si>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</si>
  <si>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</si>
  <si>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</si>
  <si>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</si>
  <si>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</si>
  <si>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</si>
  <si>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</si>
  <si>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</si>
  <si>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</si>
  <si>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</si>
  <si>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</si>
  <si>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</si>
  <si>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</si>
  <si>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</si>
  <si>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</si>
  <si>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</si>
  <si>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</si>
  <si>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</si>
  <si>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</si>
  <si>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</si>
  <si>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</si>
  <si>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</si>
  <si>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</si>
  <si>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</si>
  <si>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</si>
  <si>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</si>
  <si>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</si>
  <si>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</si>
  <si>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</si>
  <si>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</si>
  <si>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</si>
  <si>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</si>
  <si>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</si>
  <si>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</si>
  <si>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</si>
  <si>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</si>
  <si>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</si>
  <si>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</si>
  <si>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</si>
  <si>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</si>
  <si>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</si>
  <si>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</si>
  <si>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</si>
  <si>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</si>
  <si>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</si>
  <si>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</si>
  <si>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</si>
  <si>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</si>
  <si>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</si>
  <si>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</si>
  <si>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</si>
  <si>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</si>
  <si>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</si>
  <si>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</si>
  <si>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</si>
  <si>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</si>
  <si>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</si>
  <si>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</si>
  <si>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</si>
  <si>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</si>
  <si>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</si>
  <si>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</si>
  <si>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</si>
  <si>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</si>
  <si>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</si>
  <si>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</si>
  <si>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</si>
  <si>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</si>
  <si>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</si>
  <si>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</si>
  <si>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</si>
  <si>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</si>
  <si>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</si>
  <si>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</si>
  <si>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</si>
  <si>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</si>
  <si>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</si>
  <si>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</si>
  <si>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</si>
  <si>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</si>
  <si>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</si>
  <si>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</si>
  <si>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</si>
  <si>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</si>
  <si>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</si>
  <si>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</si>
  <si>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</si>
  <si>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</si>
  <si>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</si>
  <si>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</si>
  <si>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</si>
  <si>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</si>
  <si>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</si>
  <si>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</si>
  <si>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</si>
  <si>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</si>
  <si>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</si>
  <si>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</si>
  <si>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</si>
  <si>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</si>
  <si>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</si>
  <si>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</si>
  <si>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</si>
  <si>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</si>
  <si>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</si>
  <si>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</si>
  <si>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</si>
  <si>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</si>
  <si>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</si>
  <si>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</si>
  <si>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</si>
  <si>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</si>
  <si>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</si>
  <si>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</si>
  <si>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</si>
  <si>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</si>
  <si>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</si>
  <si>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</si>
  <si>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</si>
  <si>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</si>
  <si>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</si>
  <si>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</si>
  <si>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</si>
  <si>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</si>
  <si>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</si>
  <si>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</si>
  <si>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</si>
  <si>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</si>
  <si>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</si>
  <si>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</si>
  <si>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</si>
  <si>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</si>
  <si>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</si>
  <si>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</si>
  <si>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</si>
  <si>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</si>
  <si>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</si>
  <si>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</si>
  <si>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</si>
  <si>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</si>
  <si>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</si>
  <si>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</si>
  <si>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</si>
  <si>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</si>
  <si>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</si>
  <si>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</si>
  <si>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</si>
  <si>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</si>
  <si>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</si>
  <si>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</si>
  <si>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</si>
  <si>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</si>
  <si>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</si>
  <si>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</si>
  <si>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</si>
  <si>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</si>
  <si>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</si>
  <si>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</si>
  <si>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</si>
  <si>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</si>
  <si>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</si>
  <si>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</si>
  <si>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</si>
  <si>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</si>
  <si>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</si>
  <si>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</si>
  <si>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</si>
  <si>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</si>
  <si>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</si>
  <si>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</si>
  <si>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</si>
  <si>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</si>
  <si>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</si>
  <si>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</si>
  <si>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</si>
  <si>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</si>
  <si>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</si>
  <si>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</si>
  <si>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</si>
  <si>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</si>
  <si>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</si>
  <si>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</si>
  <si>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</si>
  <si>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</si>
  <si>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</si>
  <si>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</si>
  <si>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</si>
  <si>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</si>
  <si>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</si>
  <si>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</si>
  <si>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</si>
  <si>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</si>
  <si>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</si>
  <si>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</si>
  <si>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</si>
  <si>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</si>
  <si>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</si>
  <si>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</si>
  <si>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</si>
  <si>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</si>
  <si>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</si>
  <si>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</si>
  <si>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</si>
  <si>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</si>
  <si>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</si>
  <si>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</si>
  <si>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</si>
  <si>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</si>
  <si>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</si>
  <si>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</si>
  <si>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</si>
  <si>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</si>
  <si>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</si>
  <si>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</si>
  <si>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</si>
  <si>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</si>
  <si>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</si>
  <si>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</si>
  <si>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</si>
  <si>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</si>
  <si>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</si>
  <si>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</si>
  <si>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</si>
  <si>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</si>
  <si>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</si>
  <si>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</si>
  <si>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</si>
  <si>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</si>
  <si>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</si>
  <si>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</si>
  <si>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</si>
  <si>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</si>
  <si>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</si>
  <si>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</si>
  <si>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</si>
  <si>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</si>
  <si>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</si>
  <si>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</si>
  <si>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</si>
  <si>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</si>
  <si>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</si>
  <si>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</si>
  <si>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</si>
  <si>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</si>
  <si>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</si>
  <si>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</si>
  <si>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</si>
  <si>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</si>
  <si>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</si>
  <si>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</si>
  <si>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</si>
  <si>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</si>
  <si>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</si>
  <si>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</si>
  <si>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</si>
  <si>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</si>
  <si>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</si>
  <si>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</si>
  <si>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</si>
  <si>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</si>
  <si>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</si>
  <si>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</si>
  <si>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</si>
  <si>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</si>
  <si>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</si>
  <si>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</si>
  <si>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</si>
  <si>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</si>
  <si>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</si>
  <si>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</si>
  <si>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</si>
  <si>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</si>
  <si>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</si>
  <si>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</si>
  <si>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</si>
  <si>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</si>
  <si>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</si>
  <si>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</si>
  <si>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</si>
  <si>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</si>
  <si>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</si>
  <si>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</si>
  <si>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</si>
  <si>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</si>
  <si>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</si>
  <si>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</si>
  <si>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</si>
  <si>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</si>
  <si>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</si>
  <si>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</si>
  <si>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</si>
  <si>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</si>
  <si>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</si>
  <si>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</si>
  <si>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</si>
  <si>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</si>
  <si>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</si>
  <si>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</si>
  <si>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</si>
  <si>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</si>
  <si>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</si>
  <si>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</si>
  <si>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</si>
  <si>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</si>
  <si>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</si>
  <si>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</si>
  <si>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</si>
  <si>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</si>
  <si>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</si>
  <si>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</si>
  <si>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</si>
  <si>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</si>
  <si>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</si>
  <si>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</si>
  <si>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</si>
  <si>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</si>
  <si>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</si>
  <si>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</si>
  <si>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</si>
  <si>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</si>
  <si>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</si>
  <si>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</si>
  <si>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</si>
  <si>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</si>
  <si>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</si>
  <si>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</si>
  <si>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</si>
  <si>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</si>
  <si>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</si>
  <si>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</si>
  <si>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</si>
  <si>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</si>
  <si>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</si>
  <si>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</si>
  <si>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</si>
  <si>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</si>
  <si>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</si>
  <si>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</si>
  <si>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</si>
  <si>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</si>
  <si>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</si>
  <si>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</si>
  <si>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</si>
  <si>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</si>
  <si>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</si>
  <si>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</si>
  <si>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</si>
  <si>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</si>
  <si>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</si>
  <si>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</si>
  <si>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</si>
  <si>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</si>
  <si>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</si>
  <si>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</si>
  <si>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</si>
  <si>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</si>
  <si>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</si>
  <si>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</si>
  <si>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</si>
  <si>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</si>
  <si>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</si>
  <si>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</si>
  <si>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</si>
  <si>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</si>
  <si>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</si>
  <si>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</si>
  <si>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</si>
  <si>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</si>
  <si>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</si>
  <si>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</si>
  <si>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</si>
  <si>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</si>
  <si>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</si>
  <si>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</si>
  <si>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</si>
  <si>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</si>
  <si>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</si>
  <si>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</si>
  <si>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</si>
  <si>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</si>
  <si>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</si>
  <si>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</si>
  <si>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</si>
  <si>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</si>
  <si>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</si>
  <si>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</si>
  <si>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</si>
  <si>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</si>
  <si>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</si>
  <si>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</si>
  <si>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</si>
  <si>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</si>
  <si>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</si>
  <si>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</si>
  <si>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</si>
  <si>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</si>
  <si>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</si>
  <si>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</si>
  <si>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</si>
  <si>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</si>
  <si>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</si>
  <si>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</si>
  <si>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</si>
  <si>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</si>
  <si>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</si>
  <si>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</si>
  <si>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</si>
  <si>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</si>
  <si>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</si>
  <si>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</si>
  <si>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</si>
  <si>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</si>
  <si>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</si>
  <si>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</si>
  <si>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</si>
  <si>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</si>
  <si>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</si>
  <si>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</si>
  <si>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</si>
  <si>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</si>
  <si>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</si>
  <si>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</si>
  <si>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</si>
  <si>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</si>
  <si>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</si>
  <si>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</si>
  <si>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</si>
  <si>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</si>
  <si>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</si>
  <si>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</si>
  <si>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</si>
  <si>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</si>
  <si>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</si>
  <si>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</si>
  <si>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</si>
  <si>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</si>
  <si>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</si>
  <si>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</si>
  <si>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</si>
  <si>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</si>
  <si>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</si>
  <si>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</si>
  <si>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</si>
  <si>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</si>
  <si>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</si>
  <si>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</si>
  <si>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</si>
  <si>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</si>
  <si>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</si>
  <si>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</si>
  <si>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</si>
  <si>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</si>
  <si>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</si>
  <si>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</si>
  <si>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</si>
  <si>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</si>
  <si>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</si>
  <si>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</si>
  <si>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</si>
  <si>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</si>
  <si>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</si>
  <si>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</si>
  <si>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</si>
  <si>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</si>
  <si>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</si>
  <si>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</si>
  <si>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</si>
  <si>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</si>
  <si>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</si>
  <si>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</si>
  <si>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</si>
  <si>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</si>
  <si>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</si>
  <si>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</si>
  <si>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</si>
  <si>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</si>
  <si>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</si>
  <si>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</si>
  <si>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</si>
  <si>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</si>
  <si>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</si>
  <si>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</si>
  <si>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</si>
  <si>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</si>
  <si>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</si>
  <si>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</si>
  <si>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</si>
  <si>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</si>
  <si>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</si>
  <si>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</si>
  <si>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</si>
  <si>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</si>
  <si>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</si>
  <si>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</si>
  <si>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</si>
  <si>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</si>
  <si>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</si>
  <si>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</si>
  <si>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</si>
  <si>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</si>
  <si>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</si>
  <si>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</si>
  <si>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</si>
  <si>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</si>
  <si>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</si>
  <si>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</si>
  <si>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</si>
  <si>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</si>
  <si>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</si>
  <si>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</si>
  <si>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</si>
  <si>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</si>
  <si>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</si>
  <si>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</si>
  <si>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</si>
  <si>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</si>
  <si>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</si>
  <si>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</si>
  <si>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</si>
  <si>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</si>
  <si>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</si>
  <si>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</si>
  <si>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</si>
  <si>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</si>
  <si>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</si>
  <si>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</si>
  <si>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</si>
  <si>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</si>
  <si>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</si>
  <si>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</si>
  <si>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</si>
  <si>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</si>
  <si>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</si>
  <si>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</si>
  <si>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</si>
  <si>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</si>
  <si>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</si>
  <si>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</si>
  <si>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</si>
  <si>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</si>
  <si>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</si>
  <si>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</si>
  <si>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</si>
  <si>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</si>
  <si>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</si>
  <si>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</si>
  <si>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</si>
  <si>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</si>
  <si>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</si>
  <si>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</si>
  <si>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</si>
  <si>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</si>
  <si>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</si>
  <si>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</si>
  <si>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</si>
  <si>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</si>
  <si>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</si>
  <si>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</si>
  <si>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</si>
  <si>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</si>
  <si>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</si>
  <si>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</si>
  <si>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</si>
  <si>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</si>
  <si>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</si>
  <si>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</si>
  <si>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</si>
  <si>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</si>
  <si>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</si>
  <si>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</si>
  <si>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</si>
  <si>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</si>
  <si>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</si>
  <si>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</si>
  <si>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</si>
  <si>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</si>
  <si>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</si>
  <si>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</si>
  <si>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</si>
  <si>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</si>
  <si>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</si>
  <si>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</si>
  <si>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</si>
  <si>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</si>
  <si>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</si>
  <si>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</si>
  <si>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</si>
  <si>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</si>
  <si>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</si>
  <si>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</si>
  <si>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</si>
  <si>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</si>
  <si>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</si>
  <si>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</si>
  <si>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</si>
  <si>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</si>
  <si>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</si>
  <si>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</si>
  <si>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</si>
  <si>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</si>
  <si>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</si>
  <si>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</si>
  <si>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</si>
  <si>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</si>
  <si>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</si>
  <si>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</si>
  <si>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</si>
  <si>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</si>
  <si>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</si>
  <si>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</si>
  <si>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</si>
  <si>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</si>
  <si>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</si>
  <si>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</si>
  <si>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</si>
  <si>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</si>
  <si>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</si>
  <si>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</si>
  <si>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</si>
  <si>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</si>
  <si>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</si>
  <si>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</si>
  <si>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</si>
  <si>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</si>
  <si>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</si>
  <si>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</si>
  <si>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</si>
  <si>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</si>
  <si>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</si>
  <si>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</si>
  <si>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</si>
  <si>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</si>
  <si>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</si>
  <si>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</si>
  <si>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</si>
  <si>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</si>
  <si>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</si>
  <si>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</si>
  <si>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</si>
  <si>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</si>
  <si>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</si>
  <si>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</si>
  <si>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</si>
  <si>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</si>
  <si>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</si>
  <si>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</si>
  <si>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</si>
  <si>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</si>
  <si>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</si>
  <si>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</si>
  <si>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</si>
  <si>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</si>
  <si>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</si>
  <si>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</si>
  <si>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</si>
  <si>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</si>
  <si>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</si>
  <si>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</si>
  <si>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</si>
  <si>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</si>
  <si>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</si>
  <si>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</si>
  <si>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</si>
  <si>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</si>
  <si>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</si>
  <si>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</si>
  <si>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</si>
  <si>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</si>
  <si>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</si>
  <si>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</si>
  <si>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</si>
  <si>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</si>
  <si>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</si>
  <si>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</si>
  <si>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</si>
  <si>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</si>
  <si>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</si>
  <si>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</si>
  <si>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</si>
  <si>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</si>
  <si>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</si>
  <si>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</si>
  <si>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</si>
  <si>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</si>
  <si>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</si>
  <si>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</si>
  <si>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</si>
  <si>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</si>
  <si>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</si>
  <si>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</si>
  <si>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</si>
  <si>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</si>
  <si>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</si>
  <si>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</si>
  <si>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</si>
  <si>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</si>
  <si>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</si>
  <si>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</si>
  <si>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</si>
  <si>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</si>
  <si>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</si>
  <si>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</si>
  <si>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</si>
  <si>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</si>
  <si>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</si>
  <si>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</si>
  <si>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</si>
  <si>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</si>
  <si>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</si>
  <si>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</si>
  <si>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</si>
  <si>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</si>
  <si>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</si>
  <si>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</si>
  <si>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</si>
  <si>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</si>
  <si>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</si>
  <si>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</si>
  <si>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</si>
  <si>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</si>
  <si>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</si>
  <si>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</si>
  <si>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</si>
  <si>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</si>
  <si>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</si>
  <si>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</si>
  <si>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</si>
  <si>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</si>
  <si>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</si>
  <si>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</si>
  <si>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</si>
  <si>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</si>
  <si>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</si>
  <si>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</si>
  <si>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</si>
  <si>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</si>
  <si>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</si>
  <si>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</si>
  <si>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</si>
  <si>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</si>
  <si>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</si>
  <si>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</si>
  <si>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</si>
  <si>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</si>
  <si>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</si>
  <si>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</si>
  <si>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</si>
  <si>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</si>
  <si>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</si>
  <si>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</si>
  <si>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</si>
  <si>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</si>
  <si>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</si>
  <si>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</si>
  <si>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</si>
  <si>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</si>
  <si>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</si>
  <si>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</si>
  <si>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</si>
  <si>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</si>
  <si>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</si>
  <si>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</si>
  <si>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</si>
  <si>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</si>
  <si>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</si>
  <si>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</si>
  <si>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</si>
  <si>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</si>
  <si>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</si>
  <si>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</si>
  <si>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</si>
  <si>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</si>
  <si>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</si>
  <si>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</si>
  <si>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</si>
  <si>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</si>
  <si>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</si>
  <si>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</si>
  <si>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</si>
  <si>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</si>
  <si>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</si>
  <si>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</si>
  <si>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</si>
  <si>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</si>
  <si>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</si>
  <si>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</si>
  <si>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</si>
  <si>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</si>
  <si>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</si>
  <si>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</si>
  <si>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</si>
  <si>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</si>
  <si>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</si>
  <si>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</si>
  <si>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</si>
  <si>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</si>
  <si>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</si>
  <si>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</si>
  <si>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</si>
  <si>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</si>
  <si>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</si>
  <si>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</si>
  <si>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</si>
  <si>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</si>
  <si>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</si>
  <si>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</si>
  <si>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</si>
  <si>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</si>
  <si>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</si>
  <si>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</si>
  <si>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</si>
  <si>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</si>
  <si>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</si>
  <si>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</si>
  <si>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</si>
  <si>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</si>
  <si>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</si>
  <si>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</si>
  <si>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</si>
  <si>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</si>
  <si>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</si>
  <si>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</si>
  <si>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</si>
  <si>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</si>
  <si>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</si>
  <si>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</si>
  <si>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</si>
  <si>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</si>
  <si>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</si>
  <si>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</si>
  <si>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</si>
  <si>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</si>
  <si>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</si>
  <si>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</si>
  <si>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</si>
  <si>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</si>
  <si>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</si>
  <si>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</si>
  <si>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</si>
  <si>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</si>
  <si>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</si>
  <si>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</si>
  <si>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</si>
  <si>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</si>
  <si>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</si>
  <si>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</si>
  <si>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</si>
  <si>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</si>
  <si>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</si>
  <si>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</si>
  <si>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</si>
  <si>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</si>
  <si>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</si>
  <si>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</si>
  <si>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</si>
  <si>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</si>
  <si>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</si>
  <si>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</si>
  <si>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</si>
  <si>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</si>
  <si>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</si>
  <si>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</si>
  <si>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</si>
  <si>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</si>
  <si>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</si>
  <si>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</si>
  <si>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</si>
  <si>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</si>
  <si>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</si>
  <si>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</si>
  <si>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</si>
  <si>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</si>
  <si>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</si>
  <si>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</si>
  <si>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</si>
  <si>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</si>
  <si>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</si>
  <si>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</si>
  <si>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</si>
  <si>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</si>
  <si>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</si>
  <si>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</si>
  <si>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</si>
  <si>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</si>
  <si>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</si>
  <si>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</si>
  <si>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</si>
  <si>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</si>
  <si>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</si>
  <si>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</si>
  <si>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</si>
  <si>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</si>
  <si>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</si>
  <si>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</si>
  <si>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</si>
  <si>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</si>
  <si>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</si>
  <si>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</si>
  <si>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</si>
  <si>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</si>
  <si>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</si>
  <si>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</si>
  <si>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</si>
  <si>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</si>
  <si>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</si>
  <si>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</si>
  <si>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</si>
  <si>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</si>
  <si>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</si>
  <si>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</si>
  <si>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</si>
  <si>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</si>
  <si>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</si>
  <si>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</si>
  <si>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</si>
  <si>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</si>
  <si>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</si>
  <si>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</si>
  <si>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</si>
  <si>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</si>
  <si>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</si>
  <si>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</si>
  <si>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</si>
  <si>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</si>
  <si>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</si>
  <si>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</si>
  <si>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</si>
  <si>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</si>
  <si>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</si>
  <si>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</si>
  <si>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</si>
  <si>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</si>
  <si>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</si>
  <si>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</si>
  <si>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</si>
  <si>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</si>
  <si>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</si>
  <si>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</si>
  <si>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</si>
  <si>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</si>
  <si>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</si>
  <si>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</si>
  <si>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</si>
  <si>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</si>
  <si>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</si>
  <si>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</si>
  <si>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</si>
  <si>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</si>
  <si>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</si>
  <si>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</si>
  <si>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</si>
  <si>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</si>
  <si>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</si>
  <si>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</si>
  <si>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</si>
  <si>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</si>
  <si>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</si>
  <si>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</si>
  <si>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</si>
  <si>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</si>
  <si>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</si>
  <si>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</si>
  <si>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</si>
  <si>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</si>
  <si>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</si>
  <si>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</si>
  <si>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</si>
  <si>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</si>
  <si>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</si>
  <si>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</si>
  <si>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</si>
  <si>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</si>
  <si>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</si>
  <si>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</si>
  <si>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</si>
  <si>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</si>
  <si>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</si>
  <si>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</si>
  <si>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</si>
  <si>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</si>
  <si>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</si>
  <si>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</si>
  <si>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</si>
  <si>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</si>
  <si>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</si>
  <si>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</si>
  <si>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</si>
  <si>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</si>
  <si>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</si>
  <si>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</si>
  <si>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</si>
  <si>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</si>
  <si>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</si>
  <si>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</si>
  <si>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</si>
  <si>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</si>
  <si>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</si>
  <si>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</si>
  <si>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</si>
  <si>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</si>
  <si>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</si>
  <si>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</si>
  <si>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</si>
  <si>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</si>
  <si>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</si>
  <si>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</si>
  <si>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</si>
  <si>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</si>
  <si>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</si>
  <si>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</si>
  <si>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</si>
  <si>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</si>
  <si>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</si>
  <si>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</si>
  <si>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</si>
  <si>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</si>
  <si>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</si>
  <si>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</si>
  <si>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</si>
  <si>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</si>
  <si>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</si>
  <si>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</si>
  <si>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</si>
  <si>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</si>
  <si>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</si>
  <si>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</si>
  <si>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</si>
  <si>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</si>
  <si>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</si>
  <si>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</si>
  <si>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</si>
  <si>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</si>
  <si>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</si>
  <si>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</si>
  <si>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</si>
  <si>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</si>
  <si>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</si>
  <si>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</si>
  <si>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</si>
  <si>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</si>
  <si>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</si>
  <si>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</si>
  <si>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</si>
  <si>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</si>
  <si>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</si>
  <si>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</si>
  <si>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</si>
  <si>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</si>
  <si>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</si>
  <si>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</si>
  <si>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</si>
  <si>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</si>
  <si>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</si>
  <si>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</si>
  <si>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</si>
  <si>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</si>
  <si>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</si>
  <si>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</si>
  <si>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</si>
  <si>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</si>
  <si>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</si>
  <si>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</si>
  <si>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</si>
  <si>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</si>
  <si>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</si>
  <si>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</si>
  <si>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</si>
  <si>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</si>
  <si>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</si>
  <si>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</si>
  <si>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</si>
  <si>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</si>
  <si>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</si>
  <si>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</si>
  <si>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</si>
  <si>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</si>
  <si>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</si>
  <si>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</si>
  <si>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</si>
  <si>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</si>
  <si>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</si>
  <si>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</si>
  <si>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</si>
  <si>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</si>
  <si>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</si>
  <si>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</si>
  <si>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</si>
  <si>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</si>
  <si>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</si>
  <si>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</si>
  <si>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</si>
  <si>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</si>
  <si>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</si>
  <si>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</si>
  <si>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</si>
  <si>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</si>
  <si>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</si>
  <si>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</si>
  <si>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</si>
  <si>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</si>
  <si>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</si>
  <si>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</si>
  <si>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</si>
  <si>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</si>
  <si>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</si>
  <si>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</si>
  <si>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</si>
  <si>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</si>
  <si>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</si>
  <si>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</si>
  <si>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</si>
  <si>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</si>
  <si>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</si>
  <si>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</si>
  <si>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</si>
  <si>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</si>
  <si>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</si>
  <si>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</si>
  <si>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</si>
  <si>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</si>
  <si>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</si>
  <si>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</si>
  <si>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</si>
  <si>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</si>
  <si>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</si>
  <si>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</si>
  <si>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</si>
  <si>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</si>
  <si>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</si>
  <si>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</si>
  <si>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</si>
  <si>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</si>
  <si>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</si>
  <si>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</si>
  <si>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</si>
  <si>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</si>
  <si>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</si>
  <si>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</si>
  <si>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</si>
  <si>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</si>
  <si>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</si>
  <si>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</si>
  <si>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</si>
  <si>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</si>
  <si>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</si>
  <si>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</si>
  <si>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</si>
  <si>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</si>
  <si>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</si>
  <si>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</si>
  <si>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</si>
  <si>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</si>
  <si>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</si>
  <si>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</si>
  <si>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</si>
  <si>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</si>
  <si>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</si>
  <si>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</si>
  <si>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</si>
  <si>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</si>
  <si>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</si>
  <si>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</si>
  <si>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</si>
  <si>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</si>
  <si>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</si>
  <si>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</si>
  <si>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</si>
  <si>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</si>
  <si>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</si>
  <si>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</si>
  <si>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</si>
  <si>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</si>
  <si>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</si>
  <si>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</si>
  <si>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</si>
  <si>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</si>
  <si>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</si>
  <si>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</si>
  <si>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</si>
  <si>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</si>
  <si>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</si>
  <si>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</si>
  <si>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</si>
  <si>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</si>
  <si>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</si>
  <si>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</si>
  <si>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</si>
  <si>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</si>
  <si>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</si>
  <si>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</si>
  <si>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</si>
  <si>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</si>
  <si>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</si>
  <si>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</si>
  <si>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</si>
  <si>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</si>
  <si>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</si>
  <si>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</si>
  <si>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</si>
  <si>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</si>
  <si>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</si>
  <si>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</si>
  <si>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</si>
  <si>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</si>
  <si>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</si>
  <si>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</si>
  <si>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</si>
  <si>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</si>
  <si>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</si>
  <si>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</si>
  <si>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</si>
  <si>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</si>
  <si>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</si>
  <si>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</si>
  <si>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</si>
  <si>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</si>
  <si>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</si>
  <si>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</si>
  <si>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</si>
  <si>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</si>
  <si>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</si>
  <si>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</si>
  <si>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</si>
  <si>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</si>
  <si>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</si>
  <si>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</si>
  <si>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</si>
  <si>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</si>
  <si>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</si>
  <si>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</si>
  <si>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</si>
  <si>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</si>
  <si>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</si>
  <si>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</si>
  <si>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</si>
  <si>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</si>
  <si>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</si>
  <si>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</si>
  <si>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</si>
  <si>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</si>
  <si>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</si>
  <si>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</si>
  <si>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</si>
  <si>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</si>
  <si>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</si>
  <si>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</si>
  <si>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</si>
  <si>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</si>
  <si>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</si>
  <si>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</si>
  <si>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</si>
  <si>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</si>
  <si>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</si>
  <si>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</si>
  <si>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</si>
  <si>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</si>
  <si>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</si>
  <si>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</si>
  <si>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</si>
  <si>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</si>
  <si>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</si>
  <si>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</si>
  <si>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</si>
  <si>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</si>
  <si>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</si>
  <si>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</si>
  <si>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</si>
  <si>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</si>
  <si>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</si>
  <si>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</si>
  <si>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</si>
  <si>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</si>
  <si>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</si>
  <si>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</si>
  <si>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</si>
  <si>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</si>
  <si>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</si>
  <si>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</si>
  <si>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</si>
  <si>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</si>
  <si>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</si>
  <si>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</si>
  <si>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</si>
  <si>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</si>
  <si>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</si>
  <si>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</si>
  <si>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</si>
  <si>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</si>
  <si>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</si>
  <si>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</si>
  <si>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</si>
  <si>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</si>
  <si>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</si>
  <si>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</si>
  <si>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</si>
  <si>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</si>
  <si>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</si>
  <si>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</si>
  <si>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</si>
  <si>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</si>
  <si>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</si>
  <si>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</si>
  <si>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</si>
  <si>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</si>
  <si>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</si>
  <si>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</si>
  <si>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</si>
  <si>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</si>
  <si>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</si>
  <si>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</si>
  <si>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</si>
  <si>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</si>
  <si>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</si>
  <si>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</si>
  <si>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</si>
  <si>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</si>
  <si>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</si>
  <si>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</si>
  <si>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</si>
  <si>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</si>
  <si>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</si>
  <si>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</si>
  <si>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</si>
  <si>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</si>
  <si>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</si>
  <si>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</si>
  <si>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</si>
  <si>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</si>
  <si>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</si>
  <si>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</si>
  <si>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</si>
  <si>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</si>
  <si>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</si>
  <si>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</si>
  <si>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</si>
  <si>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</si>
  <si>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</si>
  <si>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</si>
  <si>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</si>
  <si>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</si>
  <si>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</si>
  <si>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</si>
  <si>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</si>
  <si>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</si>
  <si>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</si>
  <si>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</si>
  <si>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</si>
  <si>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</si>
  <si>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</si>
  <si>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</si>
  <si>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</si>
  <si>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</si>
  <si>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</si>
  <si>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</si>
  <si>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</si>
  <si>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</si>
  <si>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</si>
  <si>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</si>
  <si>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</si>
  <si>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</si>
  <si>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</si>
  <si>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</si>
  <si>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</si>
  <si>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</si>
  <si>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</si>
  <si>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</si>
  <si>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</si>
  <si>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</si>
  <si>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</si>
  <si>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</si>
  <si>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</si>
  <si>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</si>
  <si>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</si>
  <si>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</si>
  <si>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</si>
  <si>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</si>
  <si>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</si>
  <si>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</si>
  <si>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</si>
  <si>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</si>
  <si>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</si>
  <si>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</si>
  <si>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</si>
  <si>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</si>
  <si>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</si>
  <si>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</si>
  <si>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</si>
  <si>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</si>
  <si>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</si>
  <si>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</si>
  <si>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</si>
  <si>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</si>
  <si>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</si>
  <si>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</si>
  <si>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</si>
  <si>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</si>
  <si>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</si>
  <si>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</si>
  <si>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</si>
  <si>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</si>
  <si>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</si>
  <si>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</si>
  <si>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</si>
  <si>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</si>
  <si>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</si>
  <si>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</si>
  <si>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</si>
  <si>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</si>
  <si>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</si>
  <si>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</si>
  <si>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</si>
  <si>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</si>
  <si>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</si>
  <si>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</si>
  <si>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</si>
  <si>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</si>
  <si>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</si>
  <si>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</si>
  <si>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</si>
  <si>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</si>
  <si>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</si>
  <si>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</si>
  <si>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</si>
  <si>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</si>
  <si>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</si>
  <si>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</si>
  <si>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</si>
  <si>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</si>
  <si>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</si>
  <si>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</si>
  <si>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</si>
  <si>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</si>
  <si>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</si>
  <si>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</si>
  <si>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</si>
  <si>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</si>
  <si>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</si>
  <si>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</si>
  <si>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</si>
  <si>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</si>
  <si>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</si>
  <si>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</si>
  <si>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</si>
  <si>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</si>
  <si>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</si>
  <si>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</si>
  <si>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</si>
  <si>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</si>
  <si>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</si>
  <si>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</si>
  <si>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</si>
  <si>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</si>
  <si>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</si>
  <si>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</si>
  <si>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</si>
  <si>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</si>
  <si>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</si>
  <si>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</si>
  <si>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</si>
  <si>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</si>
  <si>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</si>
  <si>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</si>
  <si>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</si>
  <si>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</si>
  <si>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</si>
  <si>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</si>
  <si>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</si>
  <si>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</si>
  <si>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</si>
  <si>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</si>
  <si>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</si>
  <si>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</si>
  <si>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</si>
  <si>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</si>
  <si>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</si>
  <si>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</si>
  <si>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</si>
  <si>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</si>
  <si>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</si>
  <si>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</si>
  <si>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</si>
  <si>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</si>
  <si>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</si>
  <si>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</si>
  <si>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</si>
  <si>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</si>
  <si>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</si>
  <si>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</si>
  <si>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</si>
  <si>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</si>
  <si>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</si>
  <si>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</si>
  <si>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</si>
  <si>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</si>
  <si>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</si>
  <si>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</si>
  <si>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</si>
  <si>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</si>
  <si>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</si>
  <si>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</si>
  <si>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</si>
  <si>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</si>
  <si>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</si>
  <si>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</si>
  <si>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</si>
  <si>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</si>
  <si>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</si>
  <si>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</si>
  <si>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</si>
  <si>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</si>
  <si>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</si>
  <si>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</si>
  <si>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</si>
  <si>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</si>
  <si>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</si>
  <si>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</si>
  <si>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</si>
  <si>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</si>
  <si>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</si>
  <si>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</si>
  <si>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</si>
  <si>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</si>
  <si>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</si>
  <si>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</si>
  <si>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</si>
  <si>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</si>
  <si>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</si>
  <si>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</si>
  <si>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</si>
  <si>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</si>
  <si>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</si>
  <si>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</si>
  <si>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</si>
  <si>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</si>
  <si>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</si>
  <si>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</si>
  <si>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</si>
  <si>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</si>
  <si>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</si>
  <si>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</si>
  <si>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</si>
  <si>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</si>
  <si>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</si>
  <si>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</si>
  <si>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</si>
  <si>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</si>
  <si>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</si>
  <si>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</si>
  <si>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</si>
  <si>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</si>
  <si>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</si>
  <si>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</si>
  <si>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</si>
  <si>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</si>
  <si>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</si>
  <si>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</si>
  <si>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</si>
  <si>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</si>
  <si>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</si>
  <si>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</si>
  <si>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</si>
  <si>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</si>
  <si>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</si>
  <si>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</si>
  <si>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</si>
  <si>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</si>
  <si>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</si>
  <si>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</si>
  <si>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</si>
  <si>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</si>
  <si>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</si>
  <si>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</si>
  <si>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</si>
  <si>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</si>
  <si>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</si>
  <si>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</si>
  <si>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</si>
  <si>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</si>
  <si>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</si>
  <si>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</si>
  <si>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</si>
  <si>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</si>
  <si>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</si>
  <si>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</si>
  <si>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</si>
  <si>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</si>
  <si>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</si>
  <si>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</si>
  <si>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</si>
  <si>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</si>
  <si>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</si>
  <si>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</si>
  <si>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</si>
  <si>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</si>
  <si>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</si>
  <si>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</si>
  <si>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</si>
  <si>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</si>
  <si>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</si>
  <si>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</si>
  <si>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</si>
  <si>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</si>
  <si>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</si>
  <si>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</si>
  <si>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</si>
  <si>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</si>
  <si>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</si>
  <si>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</si>
  <si>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</si>
  <si>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</si>
  <si>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</si>
  <si>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</si>
  <si>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</si>
  <si>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</si>
  <si>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</si>
  <si>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</si>
  <si>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</si>
  <si>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</si>
  <si>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</si>
  <si>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</si>
  <si>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</si>
  <si>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</si>
  <si>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</si>
  <si>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</si>
  <si>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</si>
  <si>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</si>
  <si>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</si>
  <si>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</si>
  <si>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</si>
  <si>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</si>
  <si>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</si>
  <si>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</si>
  <si>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</si>
  <si>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</si>
  <si>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</si>
  <si>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</si>
  <si>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</si>
  <si>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</si>
  <si>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</si>
  <si>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</si>
  <si>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</si>
  <si>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</si>
  <si>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</si>
  <si>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</si>
  <si>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</si>
  <si>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</si>
  <si>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</si>
  <si>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</si>
  <si>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</si>
  <si>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</si>
  <si>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</si>
  <si>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</si>
  <si>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</si>
  <si>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</si>
  <si>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</si>
  <si>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</si>
  <si>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</si>
  <si>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</si>
  <si>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</si>
  <si>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</si>
  <si>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</si>
  <si>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</si>
  <si>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</si>
  <si>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</si>
  <si>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</si>
  <si>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</si>
  <si>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</si>
  <si>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</si>
  <si>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</si>
  <si>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</si>
  <si>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</si>
  <si>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</si>
  <si>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</si>
  <si>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</si>
  <si>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</si>
  <si>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</si>
  <si>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</si>
  <si>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</si>
  <si>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</si>
  <si>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</si>
  <si>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</si>
  <si>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</si>
  <si>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</si>
  <si>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</si>
  <si>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</si>
  <si>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</si>
  <si>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</si>
  <si>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</si>
  <si>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</si>
  <si>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</si>
  <si>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</si>
  <si>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</si>
  <si>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</si>
  <si>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</si>
  <si>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</si>
  <si>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</si>
  <si>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</si>
  <si>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</si>
  <si>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</si>
  <si>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</si>
  <si>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</si>
  <si>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</si>
  <si>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</si>
  <si>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</si>
  <si>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</si>
  <si>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</si>
  <si>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</si>
  <si>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</si>
  <si>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</si>
  <si>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</si>
  <si>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</si>
  <si>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</si>
  <si>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</si>
  <si>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</si>
  <si>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</si>
  <si>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</si>
  <si>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</si>
  <si>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</si>
  <si>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</si>
  <si>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</si>
  <si>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</si>
  <si>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</si>
  <si>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</si>
  <si>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</si>
  <si>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</si>
  <si>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</si>
  <si>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</si>
  <si>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</si>
  <si>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</si>
  <si>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</si>
  <si>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</si>
  <si>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</si>
  <si>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</si>
  <si>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</si>
  <si>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</si>
  <si>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</si>
  <si>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</si>
  <si>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</si>
  <si>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</si>
  <si>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</si>
  <si>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</si>
  <si>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</si>
  <si>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</si>
  <si>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</si>
  <si>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</si>
  <si>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</si>
  <si>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</si>
  <si>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</si>
  <si>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</si>
  <si>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</si>
  <si>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</si>
  <si>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</si>
  <si>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</si>
  <si>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</si>
  <si>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</si>
  <si>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</si>
  <si>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</si>
  <si>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</si>
  <si>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</si>
  <si>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</si>
  <si>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</si>
  <si>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</si>
  <si>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</si>
  <si>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</si>
  <si>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</si>
  <si>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</si>
  <si>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</si>
  <si>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</si>
  <si>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</si>
  <si>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</si>
  <si>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</si>
  <si>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</si>
  <si>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</si>
  <si>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</si>
  <si>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</si>
  <si>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</si>
  <si>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</si>
  <si>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</si>
  <si>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</si>
  <si>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</si>
  <si>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</si>
  <si>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</si>
  <si>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</si>
  <si>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</si>
  <si>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</si>
  <si>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</si>
  <si>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</si>
  <si>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</si>
  <si>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</si>
  <si>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</si>
  <si>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</si>
  <si>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</si>
  <si>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</si>
  <si>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</si>
  <si>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</si>
  <si>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</si>
  <si>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</si>
  <si>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</si>
  <si>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</si>
  <si>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</si>
  <si>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</si>
  <si>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</si>
  <si>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</si>
  <si>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</si>
  <si>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</si>
  <si>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</si>
  <si>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</si>
  <si>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</si>
  <si>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</si>
  <si>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</si>
  <si>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</si>
  <si>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</si>
  <si>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</si>
  <si>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</si>
  <si>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</si>
  <si>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</si>
  <si>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</si>
  <si>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</si>
  <si>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</si>
  <si>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</si>
  <si>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</si>
  <si>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</si>
  <si>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</si>
  <si>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</si>
  <si>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</si>
  <si>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</si>
  <si>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</si>
  <si>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</si>
  <si>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</si>
  <si>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</si>
  <si>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</si>
  <si>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</si>
  <si>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</si>
  <si>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</si>
  <si>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</si>
  <si>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</si>
  <si>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</si>
  <si>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</si>
  <si>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</si>
  <si>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</si>
  <si>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</si>
  <si>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</si>
  <si>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</si>
  <si>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</si>
  <si>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</si>
  <si>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</si>
  <si>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</si>
  <si>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</si>
  <si>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</si>
  <si>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</si>
  <si>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</si>
  <si>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</si>
  <si>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</si>
  <si>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</si>
  <si>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</si>
  <si>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</si>
  <si>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</si>
  <si>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</si>
  <si>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</si>
  <si>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</si>
  <si>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</si>
  <si>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</si>
  <si>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</si>
  <si>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</si>
  <si>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</si>
  <si>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</si>
  <si>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</si>
  <si>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</si>
  <si>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</si>
  <si>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</si>
  <si>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</si>
  <si>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</si>
  <si>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</si>
  <si>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</si>
  <si>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</si>
  <si>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</si>
  <si>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</si>
  <si>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</si>
  <si>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</si>
  <si>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</si>
  <si>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</si>
  <si>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</si>
  <si>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</si>
  <si>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</si>
  <si>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</si>
  <si>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</si>
  <si>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</si>
  <si>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</si>
  <si>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</si>
  <si>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</si>
  <si>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</si>
  <si>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</si>
  <si>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</si>
  <si>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</si>
  <si>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</si>
  <si>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</si>
  <si>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</si>
  <si>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</si>
  <si>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</si>
  <si>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</si>
  <si>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</si>
  <si>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</si>
  <si>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</si>
  <si>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</si>
  <si>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</si>
  <si>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</si>
  <si>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</si>
  <si>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</si>
  <si>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</si>
  <si>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</si>
  <si>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</si>
  <si>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</si>
  <si>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</si>
  <si>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</si>
  <si>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</si>
  <si>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</si>
  <si>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</si>
  <si>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</si>
  <si>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</si>
  <si>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</si>
  <si>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</si>
  <si>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</si>
  <si>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</si>
  <si>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</si>
  <si>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</si>
  <si>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</si>
  <si>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</si>
  <si>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</si>
  <si>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</si>
  <si>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</si>
  <si>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</si>
  <si>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</si>
  <si>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</si>
  <si>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</si>
  <si>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</si>
  <si>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</si>
  <si>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</si>
  <si>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</si>
  <si>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</si>
  <si>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</si>
  <si>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</si>
  <si>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</si>
  <si>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</si>
  <si>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</si>
  <si>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</si>
  <si>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</si>
  <si>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</si>
  <si>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</si>
  <si>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</si>
  <si>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</si>
  <si>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</si>
  <si>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</si>
  <si>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</si>
  <si>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</si>
  <si>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</si>
  <si>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</si>
  <si>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</si>
  <si>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</si>
  <si>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</si>
  <si>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</si>
  <si>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</si>
  <si>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</si>
  <si>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</si>
  <si>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</si>
  <si>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</si>
  <si>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</si>
  <si>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</si>
  <si>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</si>
  <si>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</si>
  <si>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</si>
  <si>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</si>
  <si>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</si>
  <si>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</si>
  <si>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</si>
  <si>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</si>
  <si>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</si>
  <si>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</si>
  <si>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</si>
  <si>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</si>
  <si>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</si>
  <si>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</si>
  <si>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</si>
  <si>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</si>
  <si>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</si>
  <si>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</si>
  <si>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</si>
  <si>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</si>
  <si>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</si>
  <si>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</si>
  <si>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</si>
  <si>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</si>
  <si>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</si>
  <si>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</si>
  <si>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</si>
  <si>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</si>
  <si>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</si>
  <si>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</si>
  <si>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</si>
  <si>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</si>
  <si>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</si>
  <si>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</si>
  <si>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</si>
  <si>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</si>
  <si>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</si>
  <si>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</si>
  <si>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</si>
  <si>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</si>
  <si>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</si>
  <si>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</si>
  <si>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</si>
  <si>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</si>
  <si>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</si>
  <si>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</si>
  <si>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</si>
  <si>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</si>
  <si>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</si>
  <si>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</si>
  <si>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</si>
  <si>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</si>
  <si>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</si>
  <si>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</si>
  <si>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</si>
  <si>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</si>
  <si>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</si>
  <si>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</si>
  <si>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</si>
  <si>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</si>
  <si>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</si>
  <si>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</si>
  <si>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</si>
  <si>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</si>
  <si>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</si>
  <si>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</si>
  <si>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</si>
  <si>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</si>
  <si>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</si>
  <si>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</si>
  <si>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</si>
  <si>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</si>
  <si>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</si>
  <si>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</si>
  <si>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</si>
  <si>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</si>
  <si>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</si>
  <si>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</si>
  <si>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</si>
  <si>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</si>
  <si>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</si>
  <si>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</si>
  <si>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</si>
  <si>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</si>
  <si>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</si>
  <si>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</si>
  <si>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</si>
  <si>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</si>
  <si>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</si>
  <si>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</si>
  <si>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</si>
  <si>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</si>
  <si>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</si>
  <si>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</si>
  <si>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</si>
  <si>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</si>
  <si>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</si>
  <si>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</si>
  <si>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</si>
  <si>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</si>
  <si>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</si>
  <si>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</si>
  <si>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</si>
  <si>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</si>
  <si>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</si>
  <si>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</si>
  <si>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</si>
  <si>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</si>
  <si>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</si>
  <si>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</si>
  <si>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</si>
  <si>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</si>
  <si>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</si>
  <si>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</si>
  <si>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</si>
  <si>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</si>
  <si>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</si>
  <si>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</si>
  <si>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</si>
  <si>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</si>
  <si>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</si>
  <si>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</si>
  <si>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</si>
  <si>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</si>
  <si>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</si>
  <si>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</si>
  <si>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</si>
  <si>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</si>
  <si>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</si>
  <si>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</si>
  <si>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</si>
  <si>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</si>
  <si>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</si>
  <si>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</si>
  <si>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</si>
  <si>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</si>
  <si>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</si>
  <si>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</si>
  <si>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</si>
  <si>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</si>
  <si>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</si>
  <si>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</si>
  <si>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</si>
  <si>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</si>
  <si>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</si>
  <si>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</si>
  <si>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</si>
  <si>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</si>
  <si>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</si>
  <si>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</si>
  <si>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</si>
  <si>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</si>
  <si>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</si>
  <si>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</si>
  <si>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</si>
  <si>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</si>
  <si>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</si>
  <si>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</si>
  <si>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</si>
  <si>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</si>
  <si>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</si>
  <si>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</si>
  <si>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</si>
  <si>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</si>
  <si>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</si>
  <si>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</si>
  <si>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</si>
  <si>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</si>
  <si>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</si>
  <si>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</si>
  <si>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</si>
  <si>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</si>
  <si>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</si>
  <si>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</si>
  <si>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</si>
  <si>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</si>
  <si>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</si>
  <si>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</si>
  <si>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</si>
  <si>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</si>
  <si>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</si>
  <si>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</si>
  <si>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</si>
  <si>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</si>
  <si>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</si>
  <si>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</si>
  <si>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</si>
  <si>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</si>
  <si>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</si>
  <si>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</si>
  <si>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</si>
  <si>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</si>
  <si>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</si>
  <si>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</si>
  <si>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</si>
  <si>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</si>
  <si>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</si>
  <si>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</si>
  <si>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</si>
  <si>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</si>
  <si>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</si>
  <si>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</si>
  <si>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</si>
  <si>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</si>
  <si>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</si>
  <si>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</si>
  <si>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</si>
  <si>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</si>
  <si>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</si>
  <si>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</si>
  <si>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</si>
  <si>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</si>
  <si>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</si>
  <si>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</si>
  <si>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</si>
  <si>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</si>
  <si>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</si>
  <si>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</si>
  <si>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</si>
  <si>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</si>
  <si>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</si>
  <si>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</si>
  <si>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</si>
  <si>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</si>
  <si>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</si>
  <si>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</si>
  <si>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</si>
  <si>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</si>
  <si>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</si>
  <si>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</si>
  <si>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</si>
  <si>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</si>
  <si>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</si>
  <si>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</si>
  <si>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</si>
  <si>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</si>
  <si>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</si>
  <si>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</si>
  <si>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</si>
  <si>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</si>
  <si>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</si>
  <si>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</si>
  <si>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</si>
  <si>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</si>
  <si>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</si>
  <si>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</si>
  <si>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</si>
  <si>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</si>
  <si>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</si>
  <si>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</si>
  <si>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</si>
  <si>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</si>
  <si>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</si>
  <si>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</si>
  <si>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</si>
  <si>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</si>
  <si>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</si>
  <si>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</si>
  <si>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</si>
  <si>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</si>
  <si>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</si>
  <si>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</si>
  <si>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</si>
  <si>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</si>
  <si>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</si>
  <si>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</si>
  <si>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</si>
  <si>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</si>
  <si>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</si>
  <si>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</si>
  <si>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</si>
  <si>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</si>
  <si>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</si>
  <si>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</si>
  <si>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</si>
  <si>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</si>
  <si>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</si>
  <si>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</si>
  <si>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</si>
  <si>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</si>
  <si>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</si>
  <si>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</si>
  <si>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</si>
  <si>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</si>
  <si>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</si>
  <si>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</si>
  <si>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</si>
  <si>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</si>
  <si>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</si>
  <si>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</si>
  <si>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</si>
  <si>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</si>
  <si>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</si>
  <si>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</si>
  <si>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</si>
  <si>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</si>
  <si>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</si>
  <si>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</si>
  <si>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</si>
  <si>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</si>
  <si>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</si>
  <si>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</si>
  <si>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</si>
  <si>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</si>
  <si>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</si>
  <si>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</si>
  <si>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</si>
  <si>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</si>
  <si>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</si>
  <si>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</si>
  <si>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</si>
  <si>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</si>
  <si>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</si>
  <si>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</si>
  <si>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</si>
  <si>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</si>
  <si>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</si>
  <si>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</si>
  <si>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</si>
  <si>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</si>
  <si>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</si>
  <si>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</si>
  <si>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</si>
  <si>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</si>
  <si>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</si>
  <si>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</si>
  <si>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</si>
  <si>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</si>
  <si>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</si>
  <si>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</si>
  <si>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</si>
  <si>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</si>
  <si>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</si>
  <si>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</si>
  <si>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</si>
  <si>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</si>
  <si>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</si>
  <si>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</si>
  <si>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</si>
  <si>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</si>
  <si>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</si>
  <si>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</si>
  <si>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</si>
  <si>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</si>
  <si>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</si>
  <si>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</si>
  <si>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</si>
  <si>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</si>
  <si>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</si>
  <si>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</si>
  <si>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</si>
  <si>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</si>
  <si>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</si>
  <si>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</si>
  <si>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</si>
  <si>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</si>
  <si>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</si>
  <si>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</si>
  <si>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</si>
  <si>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</si>
  <si>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</si>
  <si>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</si>
  <si>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</si>
  <si>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</si>
  <si>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</si>
  <si>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</si>
  <si>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</si>
  <si>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</si>
  <si>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</si>
  <si>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</si>
  <si>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</si>
  <si>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</si>
  <si>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</si>
  <si>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</si>
  <si>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</si>
  <si>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</si>
  <si>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</si>
  <si>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</si>
  <si>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</si>
  <si>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</si>
  <si>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</si>
  <si>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</si>
  <si>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</si>
  <si>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</si>
  <si>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</si>
  <si>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</si>
  <si>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</si>
  <si>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</si>
  <si>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</si>
  <si>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</si>
  <si>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</si>
  <si>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</si>
  <si>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</si>
  <si>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</si>
  <si>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</si>
  <si>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</si>
  <si>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</si>
  <si>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</si>
  <si>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</si>
  <si>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</si>
  <si>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</si>
  <si>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</si>
  <si>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</si>
  <si>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</si>
  <si>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</si>
  <si>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</si>
  <si>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</si>
  <si>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</si>
  <si>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</si>
  <si>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</si>
  <si>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</si>
  <si>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</si>
  <si>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</si>
  <si>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</si>
  <si>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</si>
  <si>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</si>
  <si>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</si>
  <si>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</si>
  <si>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</si>
  <si>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</si>
  <si>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</si>
  <si>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</si>
  <si>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</si>
  <si>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</si>
  <si>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</si>
  <si>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</si>
  <si>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</si>
  <si>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</si>
  <si>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</si>
  <si>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</si>
  <si>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</si>
  <si>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</si>
  <si>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</si>
  <si>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</si>
  <si>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</si>
  <si>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</si>
  <si>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</si>
  <si>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</si>
  <si>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</si>
  <si>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</si>
  <si>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</si>
  <si>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</si>
  <si>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</si>
  <si>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</si>
  <si>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</si>
  <si>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</si>
  <si>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</si>
  <si>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</si>
  <si>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</si>
  <si>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</si>
  <si>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</si>
  <si>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</si>
  <si>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</si>
  <si>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</si>
  <si>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</si>
  <si>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</si>
  <si>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</si>
  <si>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</si>
  <si>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</si>
  <si>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</si>
  <si>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</si>
  <si>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</si>
  <si>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</si>
  <si>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</si>
  <si>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</si>
  <si>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</si>
  <si>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</si>
  <si>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</si>
  <si>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</si>
  <si>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</si>
  <si>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</si>
  <si>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</si>
  <si>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</si>
  <si>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</si>
  <si>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</si>
  <si>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</si>
  <si>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</si>
  <si>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</si>
  <si>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</si>
  <si>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</si>
  <si>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</si>
  <si>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</si>
  <si>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</si>
  <si>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</si>
  <si>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</si>
  <si>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</si>
  <si>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</si>
  <si>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</si>
  <si>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</si>
  <si>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</si>
  <si>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</si>
  <si>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</si>
  <si>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</si>
  <si>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</si>
  <si>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</si>
  <si>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</si>
  <si>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</si>
  <si>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</si>
  <si>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</si>
  <si>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</si>
  <si>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</si>
  <si>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</si>
  <si>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</si>
  <si>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</si>
  <si>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</si>
  <si>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</si>
  <si>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</si>
  <si>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</si>
  <si>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</si>
  <si>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</si>
  <si>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</si>
  <si>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</si>
  <si>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</si>
  <si>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</si>
  <si>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</si>
  <si>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</si>
  <si>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</si>
  <si>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</si>
  <si>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</si>
  <si>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</si>
  <si>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</si>
  <si>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</si>
  <si>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</si>
  <si>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</si>
  <si>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</si>
  <si>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</si>
  <si>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</si>
  <si>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</si>
  <si>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</si>
  <si>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</si>
  <si>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</si>
  <si>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</si>
  <si>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</si>
  <si>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</si>
  <si>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</si>
  <si>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</si>
  <si>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</si>
  <si>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</si>
  <si>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</si>
  <si>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</si>
  <si>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</si>
  <si>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</si>
  <si>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</si>
  <si>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</si>
  <si>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</si>
  <si>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</si>
  <si>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</si>
  <si>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</si>
  <si>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</si>
  <si>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</si>
  <si>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</si>
  <si>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</si>
  <si>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</si>
  <si>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</si>
  <si>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</si>
  <si>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</si>
  <si>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</si>
  <si>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</si>
  <si>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</si>
  <si>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</si>
  <si>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</si>
  <si>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</si>
  <si>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</si>
  <si>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</si>
  <si>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</si>
  <si>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</si>
  <si>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</si>
  <si>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</si>
  <si>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</si>
  <si>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</si>
  <si>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</si>
  <si>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</si>
  <si>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</si>
  <si>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</si>
  <si>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</si>
  <si>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</si>
  <si>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</si>
  <si>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</si>
  <si>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</si>
  <si>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</si>
  <si>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</si>
  <si>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</si>
  <si>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</si>
  <si>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</si>
  <si>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</si>
  <si>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</si>
  <si>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</si>
  <si>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</si>
  <si>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</si>
  <si>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</si>
  <si>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</si>
  <si>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</si>
  <si>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</si>
  <si>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</si>
  <si>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</si>
  <si>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</si>
  <si>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</si>
  <si>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</si>
  <si>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</si>
  <si>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</si>
  <si>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</si>
  <si>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</si>
  <si>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</si>
  <si>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</si>
  <si>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</si>
  <si>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</si>
  <si>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</si>
  <si>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</si>
  <si>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</si>
  <si>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</si>
  <si>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</si>
  <si>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</si>
  <si>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</si>
  <si>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</si>
  <si>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</si>
  <si>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</si>
  <si>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</si>
  <si>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</si>
  <si>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</si>
  <si>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</si>
  <si>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</si>
  <si>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</si>
  <si>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</si>
  <si>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</si>
  <si>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</si>
  <si>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</si>
  <si>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</si>
  <si>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</si>
  <si>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</si>
  <si>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</si>
  <si>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</si>
  <si>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</si>
  <si>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</si>
  <si>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</si>
  <si>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</si>
  <si>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</si>
  <si>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</si>
  <si>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</si>
  <si>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</si>
  <si>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</si>
  <si>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</si>
  <si>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</si>
  <si>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</si>
  <si>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</si>
  <si>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</si>
  <si>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</si>
  <si>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</si>
  <si>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</si>
  <si>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</si>
  <si>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</si>
  <si>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</si>
  <si>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</si>
  <si>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</si>
  <si>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</si>
  <si>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</si>
  <si>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</si>
  <si>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</si>
  <si>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</si>
  <si>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</si>
  <si>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</si>
  <si>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</si>
  <si>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</si>
  <si>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</si>
  <si>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</si>
  <si>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</si>
  <si>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</si>
  <si>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</si>
  <si>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</si>
  <si>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</si>
  <si>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</si>
  <si>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</si>
  <si>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</si>
  <si>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</si>
  <si>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</si>
  <si>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</si>
  <si>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</si>
  <si>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</si>
  <si>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</si>
  <si>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</si>
  <si>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</si>
  <si>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</si>
  <si>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</si>
  <si>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</si>
  <si>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</si>
  <si>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</si>
  <si>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</si>
  <si>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</si>
  <si>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</si>
  <si>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</si>
  <si>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</si>
  <si>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</si>
  <si>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</si>
  <si>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</si>
  <si>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</si>
  <si>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</si>
  <si>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</si>
  <si>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</si>
  <si>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</si>
  <si>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</si>
  <si>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</si>
  <si>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</si>
  <si>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</si>
  <si>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</si>
  <si>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</si>
  <si>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</si>
  <si>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</si>
  <si>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</si>
  <si>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</si>
  <si>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</si>
  <si>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</si>
  <si>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</si>
  <si>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</si>
  <si>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</si>
  <si>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</si>
  <si>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</si>
  <si>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</si>
  <si>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</si>
  <si>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</si>
  <si>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</si>
  <si>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</si>
  <si>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</si>
  <si>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</si>
  <si>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</si>
  <si>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</si>
  <si>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</si>
  <si>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</si>
  <si>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</si>
  <si>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</si>
  <si>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</si>
  <si>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</si>
  <si>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</si>
  <si>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</si>
  <si>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</si>
  <si>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</si>
  <si>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</si>
  <si>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</si>
  <si>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</si>
  <si>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</si>
  <si>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</si>
  <si>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</si>
  <si>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</si>
  <si>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</si>
  <si>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</si>
  <si>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</si>
  <si>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</si>
  <si>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</si>
  <si>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</si>
  <si>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</si>
  <si>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</si>
  <si>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</si>
  <si>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</si>
  <si>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</si>
  <si>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</si>
  <si>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</si>
  <si>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</si>
  <si>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</si>
  <si>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</si>
  <si>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</si>
  <si>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</si>
  <si>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</si>
  <si>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</si>
  <si>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</si>
  <si>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</si>
  <si>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</si>
  <si>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</si>
  <si>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</si>
  <si>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</si>
  <si>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</si>
  <si>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</si>
  <si>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</si>
  <si>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</si>
  <si>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</si>
  <si>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</si>
  <si>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</si>
  <si>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</si>
  <si>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</si>
  <si>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</si>
  <si>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</si>
  <si>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</si>
  <si>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</si>
  <si>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</si>
  <si>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</si>
  <si>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</si>
  <si>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</si>
  <si>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</si>
  <si>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</si>
  <si>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</si>
  <si>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</si>
  <si>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</si>
  <si>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</si>
  <si>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</si>
  <si>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</si>
  <si>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</si>
  <si>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</si>
  <si>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</si>
  <si>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</si>
  <si>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</si>
  <si>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</si>
  <si>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</si>
  <si>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</si>
  <si>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</si>
  <si>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</si>
  <si>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</si>
  <si>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</si>
  <si>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</si>
  <si>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</si>
  <si>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</si>
  <si>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</si>
  <si>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</si>
  <si>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</si>
  <si>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</si>
  <si>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</si>
  <si>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</si>
  <si>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</si>
  <si>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</si>
  <si>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</si>
  <si>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</si>
  <si>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</si>
  <si>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</si>
  <si>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</si>
  <si>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</si>
  <si>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</si>
  <si>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</si>
  <si>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</si>
  <si>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</si>
  <si>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</si>
  <si>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</si>
  <si>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</si>
  <si>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</si>
  <si>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</si>
  <si>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</si>
  <si>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</si>
  <si>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</si>
  <si>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</si>
  <si>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</si>
  <si>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</si>
  <si>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</si>
  <si>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</si>
  <si>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</si>
  <si>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</si>
  <si>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</si>
  <si>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</si>
  <si>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</si>
  <si>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</si>
  <si>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</si>
  <si>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</si>
  <si>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</si>
  <si>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</si>
  <si>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</si>
  <si>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</si>
  <si>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</si>
  <si>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</si>
  <si>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</si>
  <si>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</si>
  <si>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</si>
  <si>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</si>
  <si>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</si>
  <si>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</si>
  <si>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</si>
  <si>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</si>
  <si>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</si>
  <si>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</si>
  <si>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</si>
  <si>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</si>
  <si>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</si>
  <si>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</si>
  <si>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</si>
  <si>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</si>
  <si>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</si>
  <si>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</si>
  <si>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</si>
  <si>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</si>
  <si>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</si>
  <si>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</si>
  <si>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</si>
  <si>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</si>
  <si>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</si>
  <si>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</si>
  <si>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</si>
  <si>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</si>
  <si>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</si>
  <si>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</si>
  <si>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</si>
  <si>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</si>
  <si>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</si>
  <si>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</si>
  <si>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</si>
  <si>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</si>
  <si>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</si>
  <si>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</si>
  <si>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</si>
  <si>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</si>
  <si>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</si>
  <si>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</si>
  <si>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</si>
  <si>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</si>
  <si>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</si>
  <si>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</si>
  <si>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</si>
  <si>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</si>
  <si>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</si>
  <si>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</si>
  <si>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</si>
  <si>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</si>
  <si>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</si>
  <si>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</si>
  <si>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</si>
  <si>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</si>
  <si>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</si>
  <si>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</si>
  <si>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</si>
  <si>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</si>
  <si>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</si>
  <si>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</si>
  <si>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</si>
  <si>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</si>
  <si>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</si>
  <si>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</si>
  <si>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</si>
  <si>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</si>
  <si>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</si>
  <si>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</si>
  <si>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</si>
  <si>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</si>
  <si>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</si>
  <si>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</si>
  <si>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</si>
  <si>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</si>
  <si>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</si>
  <si>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</si>
  <si>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</si>
  <si>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</si>
  <si>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</si>
  <si>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</si>
  <si>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</si>
  <si>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</si>
  <si>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</si>
  <si>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</si>
  <si>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</si>
  <si>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</si>
  <si>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</si>
  <si>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</si>
  <si>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</si>
  <si>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</si>
  <si>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</si>
  <si>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</si>
  <si>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</si>
  <si>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</si>
  <si>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</si>
  <si>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</si>
  <si>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</si>
  <si>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</si>
  <si>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</si>
  <si>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</si>
  <si>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</si>
  <si>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</si>
  <si>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</si>
  <si>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</si>
  <si>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</si>
  <si>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</si>
  <si>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</si>
  <si>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</si>
  <si>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</si>
  <si>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</si>
  <si>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</si>
  <si>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</si>
  <si>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</si>
  <si>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</si>
  <si>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</si>
  <si>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</si>
  <si>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</si>
  <si>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</si>
  <si>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</si>
  <si>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</si>
  <si>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</si>
  <si>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</si>
  <si>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</si>
  <si>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</si>
  <si>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</si>
  <si>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</si>
  <si>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</si>
  <si>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</si>
  <si>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</si>
  <si>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</si>
  <si>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</si>
  <si>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</si>
  <si>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</si>
  <si>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</si>
  <si>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</si>
  <si>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</si>
  <si>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</si>
  <si>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</si>
  <si>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</si>
  <si>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</si>
  <si>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</si>
  <si>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</si>
  <si>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</si>
  <si>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</si>
  <si>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</si>
  <si>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</si>
  <si>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</si>
  <si>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</si>
  <si>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</si>
  <si>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</si>
  <si>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</si>
  <si>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</si>
  <si>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</si>
  <si>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</si>
  <si>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</si>
  <si>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</si>
  <si>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</si>
  <si>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</si>
  <si>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</si>
  <si>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</si>
  <si>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</si>
  <si>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</si>
  <si>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</si>
  <si>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</si>
  <si>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</si>
  <si>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</si>
  <si>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</si>
  <si>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</si>
  <si>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</si>
  <si>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</si>
  <si>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</si>
  <si>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</si>
  <si>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</si>
  <si>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</si>
  <si>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</si>
  <si>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</si>
  <si>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</si>
  <si>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</si>
  <si>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</si>
  <si>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</si>
  <si>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</si>
  <si>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</si>
  <si>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</si>
  <si>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</si>
  <si>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</si>
  <si>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</si>
  <si>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</si>
  <si>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</si>
  <si>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</si>
  <si>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</si>
  <si>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</si>
  <si>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</si>
  <si>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</si>
  <si>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</si>
  <si>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</si>
  <si>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</si>
  <si>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</si>
  <si>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</si>
  <si>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</si>
  <si>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</si>
  <si>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</si>
  <si>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</si>
  <si>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</si>
  <si>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</si>
  <si>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</si>
  <si>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</si>
  <si>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</si>
  <si>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</si>
  <si>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</si>
  <si>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</si>
  <si>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</si>
  <si>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</si>
  <si>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</si>
  <si>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</si>
  <si>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</si>
  <si>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</si>
  <si>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</si>
  <si>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</si>
  <si>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</si>
  <si>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</si>
  <si>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</si>
  <si>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</si>
  <si>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</si>
  <si>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</si>
  <si>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</si>
  <si>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</si>
  <si>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</si>
  <si>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</si>
  <si>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</si>
  <si>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</si>
  <si>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</si>
  <si>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</si>
  <si>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</si>
  <si>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</si>
  <si>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</si>
  <si>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</si>
  <si>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</si>
  <si>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</si>
  <si>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</si>
  <si>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</si>
  <si>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</si>
  <si>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</si>
  <si>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</si>
  <si>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</si>
  <si>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</si>
  <si>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</si>
  <si>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</si>
  <si>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</si>
  <si>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</si>
  <si>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</si>
  <si>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</si>
  <si>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</si>
  <si>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</si>
  <si>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</si>
  <si>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</si>
  <si>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</si>
  <si>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</si>
  <si>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</si>
  <si>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</si>
  <si>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</si>
  <si>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</si>
  <si>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</si>
  <si>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</si>
  <si>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</si>
  <si>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</si>
  <si>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</si>
  <si>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</si>
  <si>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</si>
  <si>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</si>
  <si>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</si>
  <si>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</si>
  <si>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</si>
  <si>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</si>
  <si>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</si>
  <si>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</si>
  <si>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</si>
  <si>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</si>
  <si>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</si>
  <si>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</si>
  <si>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</si>
  <si>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</si>
  <si>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</si>
  <si>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</si>
  <si>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</si>
  <si>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</si>
  <si>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</si>
  <si>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</si>
  <si>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</si>
  <si>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</si>
  <si>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</si>
  <si>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</si>
  <si>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</si>
  <si>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</si>
  <si>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</si>
  <si>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</si>
  <si>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</si>
  <si>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</si>
  <si>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</si>
  <si>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</si>
  <si>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</si>
  <si>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</si>
  <si>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</si>
  <si>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</si>
  <si>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</si>
  <si>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</si>
  <si>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</si>
  <si>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</si>
  <si>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</si>
  <si>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</si>
  <si>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</si>
  <si>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</si>
  <si>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</si>
  <si>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</si>
  <si>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</si>
  <si>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</si>
  <si>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</si>
  <si>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</si>
  <si>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</si>
  <si>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</si>
  <si>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</si>
  <si>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</si>
  <si>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</si>
  <si>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</si>
  <si>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</si>
  <si>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</si>
  <si>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</si>
  <si>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</si>
  <si>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</si>
  <si>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</si>
  <si>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</si>
  <si>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</si>
  <si>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</si>
  <si>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</si>
  <si>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</si>
  <si>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</si>
  <si>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</si>
  <si>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</si>
  <si>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</si>
  <si>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</si>
  <si>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</si>
  <si>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</si>
  <si>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</si>
  <si>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</si>
  <si>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</si>
  <si>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</si>
  <si>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</si>
  <si>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</si>
  <si>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</si>
  <si>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</si>
  <si>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</si>
  <si>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</si>
  <si>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</si>
  <si>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</si>
  <si>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</si>
  <si>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</si>
  <si>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</si>
  <si>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</si>
  <si>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</si>
  <si>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</si>
  <si>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</si>
  <si>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</si>
  <si>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</si>
  <si>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</si>
  <si>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</si>
  <si>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</si>
  <si>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</si>
  <si>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</si>
  <si>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</si>
  <si>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</si>
  <si>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</si>
  <si>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</si>
  <si>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</si>
  <si>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</si>
  <si>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</si>
  <si>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</si>
  <si>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</si>
  <si>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</si>
  <si>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</si>
  <si>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</si>
  <si>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</si>
  <si>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</si>
  <si>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</si>
  <si>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</si>
  <si>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</si>
  <si>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</si>
  <si>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</si>
  <si>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</si>
  <si>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</si>
  <si>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</si>
  <si>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</si>
  <si>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</si>
  <si>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</si>
  <si>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</si>
  <si>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</si>
  <si>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</si>
  <si>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</si>
  <si>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</si>
  <si>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</si>
  <si>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</si>
  <si>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</si>
  <si>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</si>
  <si>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</si>
  <si>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</si>
  <si>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</si>
  <si>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</si>
  <si>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</si>
  <si>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</si>
  <si>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</si>
  <si>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</si>
  <si>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</si>
  <si>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</si>
  <si>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</si>
  <si>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</si>
  <si>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</si>
  <si>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</si>
  <si>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</si>
  <si>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</si>
  <si>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</si>
  <si>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</si>
  <si>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</si>
  <si>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</si>
  <si>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</si>
  <si>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</si>
  <si>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</si>
  <si>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</si>
  <si>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</si>
  <si>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</si>
  <si>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</si>
  <si>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</si>
  <si>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</si>
  <si>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</si>
  <si>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</si>
  <si>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</si>
  <si>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</si>
  <si>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</si>
  <si>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</si>
  <si>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</si>
  <si>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</si>
  <si>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</si>
  <si>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</si>
  <si>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</si>
  <si>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</si>
  <si>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</si>
  <si>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</si>
  <si>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</si>
  <si>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</si>
  <si>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</si>
  <si>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</si>
  <si>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</si>
  <si>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</si>
  <si>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</si>
  <si>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</si>
  <si>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</si>
  <si>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</si>
  <si>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</si>
  <si>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</si>
  <si>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</si>
  <si>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</si>
  <si>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</si>
  <si>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</si>
  <si>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</si>
  <si>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</si>
  <si>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</si>
  <si>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</si>
  <si>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</si>
  <si>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</si>
  <si>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</si>
  <si>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</si>
  <si>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</si>
  <si>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</si>
  <si>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</si>
  <si>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</si>
  <si>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</si>
  <si>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</si>
  <si>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</si>
  <si>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</si>
  <si>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</si>
  <si>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</si>
  <si>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</si>
  <si>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</si>
  <si>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</si>
  <si>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</si>
  <si>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</si>
  <si>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</si>
  <si>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</si>
  <si>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</si>
  <si>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</si>
  <si>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</si>
  <si>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</si>
  <si>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</si>
  <si>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</si>
  <si>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</si>
  <si>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</si>
  <si>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</si>
  <si>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</si>
  <si>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</si>
  <si>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</si>
  <si>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</si>
  <si>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</si>
  <si>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</si>
  <si>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</si>
  <si>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</si>
  <si>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</si>
  <si>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</si>
  <si>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</si>
  <si>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</si>
  <si>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</si>
  <si>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</si>
  <si>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</si>
  <si>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</si>
  <si>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</si>
  <si>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</si>
  <si>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</si>
  <si>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</si>
  <si>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</si>
  <si>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</si>
  <si>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</si>
  <si>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</si>
  <si>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</si>
  <si>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</si>
  <si>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</si>
  <si>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</si>
  <si>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</si>
  <si>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</si>
  <si>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</si>
  <si>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</si>
  <si>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</si>
  <si>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</si>
  <si>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</si>
  <si>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</si>
  <si>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</si>
  <si>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</si>
  <si>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</si>
  <si>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</si>
  <si>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</si>
  <si>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</si>
  <si>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</si>
  <si>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</si>
  <si>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</si>
  <si>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</si>
  <si>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</si>
  <si>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</si>
  <si>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</si>
  <si>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</si>
  <si>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</si>
  <si>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</si>
  <si>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</si>
  <si>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</si>
  <si>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</si>
  <si>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</si>
  <si>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</si>
  <si>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</si>
  <si>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</si>
  <si>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</si>
  <si>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</si>
  <si>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</si>
  <si>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</si>
  <si>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</si>
  <si>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</si>
  <si>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</si>
  <si>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</si>
  <si>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</si>
  <si>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</si>
  <si>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</si>
  <si>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</si>
  <si>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</si>
  <si>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</si>
  <si>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</si>
  <si>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</si>
  <si>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</si>
  <si>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</si>
  <si>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</si>
  <si>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</si>
  <si>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</si>
  <si>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</si>
  <si>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</si>
  <si>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</si>
  <si>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</si>
  <si>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</si>
  <si>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</si>
  <si>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</si>
  <si>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</si>
  <si>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</si>
  <si>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</si>
  <si>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</si>
  <si>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</si>
  <si>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</si>
  <si>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</si>
  <si>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</si>
  <si>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</si>
  <si>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</si>
  <si>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</si>
  <si>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</si>
  <si>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</si>
  <si>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</si>
  <si>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</si>
  <si>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</si>
  <si>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</si>
  <si>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</si>
  <si>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</si>
  <si>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</si>
  <si>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</si>
  <si>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</si>
  <si>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</si>
  <si>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</si>
  <si>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</si>
  <si>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</si>
  <si>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</si>
  <si>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</si>
  <si>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</si>
  <si>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</si>
  <si>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</si>
  <si>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</si>
  <si>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</si>
  <si>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</si>
  <si>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</si>
  <si>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</si>
  <si>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</si>
  <si>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</si>
  <si>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</si>
  <si>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</si>
  <si>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</si>
  <si>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</si>
  <si>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</si>
  <si>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</si>
  <si>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</si>
  <si>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</si>
  <si>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</si>
  <si>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</si>
  <si>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</si>
  <si>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</si>
  <si>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</si>
  <si>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</si>
  <si>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</si>
  <si>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</si>
  <si>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</si>
  <si>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</si>
  <si>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</si>
  <si>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</si>
  <si>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</si>
  <si>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</si>
  <si>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</si>
  <si>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</si>
  <si>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</si>
  <si>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</si>
  <si>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</si>
  <si>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</si>
  <si>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</si>
  <si>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</si>
  <si>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</si>
  <si>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</si>
  <si>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</si>
  <si>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</si>
  <si>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</si>
  <si>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</si>
  <si>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</si>
  <si>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</si>
  <si>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</si>
  <si>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</si>
  <si>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</si>
  <si>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</si>
  <si>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</si>
  <si>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</si>
  <si>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</si>
  <si>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</si>
  <si>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</si>
  <si>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</si>
  <si>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</si>
  <si>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</si>
  <si>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</si>
  <si>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</si>
  <si>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</si>
  <si>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</si>
  <si>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</si>
  <si>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</si>
  <si>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</si>
  <si>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</si>
  <si>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</si>
  <si>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</si>
  <si>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</si>
  <si>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</si>
  <si>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</si>
  <si>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</si>
  <si>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</si>
  <si>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</si>
  <si>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</si>
  <si>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</si>
  <si>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</si>
  <si>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</si>
  <si>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</si>
  <si>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</si>
  <si>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</si>
  <si>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</si>
  <si>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</si>
  <si>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</si>
  <si>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</si>
  <si>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</si>
  <si>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</si>
  <si>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</si>
  <si>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</si>
  <si>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</si>
  <si>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</si>
  <si>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</si>
  <si>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</si>
  <si>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</si>
  <si>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</si>
  <si>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</si>
  <si>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</si>
  <si>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</si>
  <si>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</si>
  <si>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</si>
  <si>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</si>
  <si>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</si>
  <si>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</si>
  <si>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</si>
  <si>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</si>
  <si>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</si>
  <si>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</si>
  <si>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</si>
  <si>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</si>
  <si>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</si>
  <si>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</si>
  <si>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</si>
  <si>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</si>
  <si>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</si>
  <si>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</si>
  <si>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</si>
  <si>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</si>
  <si>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</si>
  <si>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</si>
  <si>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</si>
  <si>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</si>
  <si>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</si>
  <si>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</si>
  <si>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</si>
  <si>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</si>
  <si>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</si>
  <si>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</si>
  <si>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</si>
  <si>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</si>
  <si>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</si>
  <si>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</si>
  <si>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</si>
  <si>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</si>
  <si>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</si>
  <si>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</si>
  <si>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</si>
  <si>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</si>
  <si>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</si>
  <si>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</si>
  <si>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</si>
  <si>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</si>
  <si>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</si>
  <si>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</si>
  <si>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</si>
  <si>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</si>
  <si>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</si>
  <si>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</si>
  <si>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</si>
  <si>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</si>
  <si>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</si>
  <si>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</si>
  <si>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</si>
  <si>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</si>
  <si>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</si>
  <si>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</si>
  <si>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</si>
  <si>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</si>
  <si>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</si>
  <si>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</si>
  <si>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</si>
  <si>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</si>
  <si>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</si>
  <si>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</si>
  <si>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</si>
  <si>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</si>
  <si>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</si>
  <si>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</si>
  <si>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</si>
  <si>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</si>
  <si>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</si>
  <si>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</si>
  <si>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</si>
  <si>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</si>
  <si>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</si>
  <si>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</si>
  <si>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</si>
  <si>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</si>
  <si>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</si>
  <si>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</si>
  <si>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</si>
  <si>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</si>
  <si>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</si>
  <si>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</si>
  <si>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</si>
  <si>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</si>
  <si>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</si>
  <si>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</si>
  <si>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</si>
  <si>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</si>
  <si>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</si>
  <si>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</si>
  <si>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</si>
  <si>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</si>
  <si>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</si>
  <si>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</si>
  <si>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</si>
  <si>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</si>
  <si>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</si>
  <si>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</si>
  <si>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</si>
  <si>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</si>
  <si>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</si>
  <si>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</si>
  <si>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</si>
  <si>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</si>
  <si>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</si>
  <si>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</si>
  <si>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</si>
  <si>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</si>
  <si>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</si>
  <si>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</si>
  <si>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</si>
  <si>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</si>
  <si>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</si>
  <si>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</si>
  <si>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</si>
  <si>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</si>
  <si>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</si>
  <si>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</si>
  <si>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</si>
  <si>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</si>
  <si>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</si>
  <si>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</si>
  <si>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</si>
  <si>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</si>
  <si>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</si>
  <si>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</si>
  <si>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</si>
  <si>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</si>
  <si>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</si>
  <si>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</si>
  <si>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</si>
  <si>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</si>
  <si>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</si>
  <si>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</si>
  <si>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</si>
  <si>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</si>
  <si>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</si>
  <si>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</si>
  <si>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</si>
  <si>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</si>
  <si>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</si>
  <si>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</si>
  <si>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</si>
  <si>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</si>
  <si>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</si>
  <si>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</si>
  <si>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</si>
  <si>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</si>
  <si>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</si>
  <si>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</si>
  <si>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</si>
  <si>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</si>
  <si>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</si>
  <si>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</si>
  <si>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</si>
  <si>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</si>
  <si>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</si>
  <si>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</si>
  <si>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</si>
  <si>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</si>
  <si>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</si>
  <si>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</si>
  <si>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</si>
  <si>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</si>
  <si>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</si>
  <si>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</si>
  <si>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</si>
  <si>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</si>
  <si>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</si>
  <si>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</si>
  <si>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</si>
  <si>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</si>
  <si>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</si>
  <si>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</si>
  <si>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</si>
  <si>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</si>
  <si>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</si>
  <si>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</si>
  <si>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</si>
  <si>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</si>
  <si>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</si>
  <si>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</si>
  <si>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</si>
  <si>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</si>
  <si>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</si>
  <si>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</si>
  <si>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</si>
  <si>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</si>
  <si>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</si>
  <si>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</si>
  <si>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</si>
  <si>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</si>
  <si>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</si>
  <si>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</si>
  <si>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</si>
  <si>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</si>
  <si>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</si>
  <si>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</si>
  <si>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</si>
  <si>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</si>
  <si>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</si>
  <si>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</si>
  <si>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</si>
  <si>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</si>
  <si>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</si>
  <si>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</si>
  <si>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</si>
  <si>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</si>
  <si>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</si>
  <si>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</si>
  <si>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</si>
  <si>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</si>
  <si>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</si>
  <si>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</si>
  <si>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</si>
  <si>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</si>
  <si>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</si>
  <si>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</si>
  <si>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</si>
  <si>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</si>
  <si>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</si>
  <si>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</si>
  <si>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</si>
  <si>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</si>
  <si>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</si>
  <si>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</si>
  <si>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</si>
  <si>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</si>
  <si>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</si>
  <si>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</si>
  <si>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</si>
  <si>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</si>
  <si>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</si>
  <si>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</si>
  <si>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</si>
  <si>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</si>
  <si>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</si>
  <si>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</si>
  <si>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</si>
  <si>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</si>
  <si>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</si>
  <si>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</si>
  <si>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</si>
  <si>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</si>
  <si>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</si>
  <si>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</si>
  <si>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</si>
  <si>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</si>
  <si>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</si>
  <si>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</si>
  <si>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</si>
  <si>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</si>
  <si>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</si>
  <si>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</si>
  <si>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</si>
  <si>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</si>
  <si>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</si>
  <si>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</si>
  <si>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</si>
  <si>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</si>
  <si>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</si>
  <si>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</si>
  <si>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</si>
  <si>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</si>
  <si>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</si>
  <si>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</si>
  <si>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</si>
  <si>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</si>
  <si>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</si>
  <si>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</si>
  <si>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</si>
  <si>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</si>
  <si>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</si>
  <si>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</si>
  <si>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</si>
  <si>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</si>
  <si>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</si>
  <si>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</si>
  <si>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</si>
  <si>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</si>
  <si>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</si>
  <si>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</si>
  <si>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</si>
  <si>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</si>
  <si>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</si>
  <si>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</si>
  <si>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</si>
  <si>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</si>
  <si>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</si>
  <si>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</si>
  <si>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</si>
  <si>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</si>
  <si>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</si>
  <si>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</si>
  <si>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</si>
  <si>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</si>
  <si>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</si>
  <si>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</si>
  <si>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</si>
  <si>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</si>
  <si>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</si>
  <si>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</si>
  <si>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</si>
  <si>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</si>
  <si>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</si>
  <si>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</si>
  <si>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</si>
  <si>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</si>
  <si>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</si>
  <si>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</si>
  <si>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</si>
  <si>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</si>
  <si>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</si>
  <si>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</si>
  <si>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</si>
  <si>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</si>
  <si>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</si>
  <si>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</si>
  <si>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</si>
  <si>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</si>
  <si>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</si>
  <si>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</si>
  <si>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</si>
  <si>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</si>
  <si>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</si>
  <si>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</si>
  <si>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</si>
  <si>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</si>
  <si>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</si>
  <si>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</si>
  <si>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</si>
  <si>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</si>
  <si>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</si>
  <si>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</si>
  <si>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</si>
  <si>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</si>
  <si>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</si>
  <si>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</si>
  <si>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</si>
  <si>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</si>
  <si>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</si>
  <si>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</si>
  <si>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</si>
  <si>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</si>
  <si>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</si>
  <si>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</si>
  <si>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</si>
  <si>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</si>
  <si>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</si>
  <si>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</si>
  <si>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</si>
  <si>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</si>
  <si>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</si>
  <si>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</si>
  <si>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</si>
  <si>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</si>
  <si>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</si>
  <si>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</si>
  <si>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</si>
  <si>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</si>
  <si>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</si>
  <si>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</si>
  <si>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</si>
  <si>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</si>
  <si>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</si>
  <si>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</si>
  <si>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</si>
  <si>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</si>
  <si>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</si>
  <si>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</si>
  <si>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</si>
  <si>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</si>
  <si>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</si>
  <si>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</si>
  <si>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</si>
  <si>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</si>
  <si>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</si>
  <si>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</si>
  <si>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</si>
  <si>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</si>
  <si>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</si>
  <si>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</si>
  <si>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</si>
  <si>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</si>
  <si>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</si>
  <si>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</si>
  <si>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</si>
  <si>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</si>
  <si>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</si>
  <si>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</si>
  <si>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</si>
  <si>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</si>
  <si>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</si>
  <si>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</si>
  <si>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</si>
  <si>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</si>
  <si>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</si>
  <si>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</si>
  <si>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</si>
  <si>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</si>
  <si>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</si>
  <si>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</si>
  <si>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</si>
  <si>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</si>
  <si>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</si>
  <si>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</si>
  <si>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</si>
  <si>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</si>
  <si>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</si>
  <si>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</si>
  <si>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</si>
  <si>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</si>
  <si>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</si>
  <si>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</si>
  <si>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</si>
  <si>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</si>
  <si>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</si>
  <si>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</si>
  <si>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</si>
  <si>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</si>
  <si>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</si>
  <si>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</si>
  <si>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</si>
  <si>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</si>
  <si>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</si>
  <si>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</si>
  <si>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</si>
  <si>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</si>
  <si>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</si>
  <si>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</si>
  <si>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</si>
  <si>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</si>
  <si>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</si>
  <si>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</si>
  <si>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</si>
  <si>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</si>
  <si>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</si>
  <si>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</si>
  <si>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</si>
  <si>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</si>
  <si>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</si>
  <si>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</si>
  <si>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</si>
  <si>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</si>
  <si>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</si>
  <si>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</si>
  <si>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</si>
  <si>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</si>
  <si>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</si>
  <si>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</si>
  <si>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</si>
  <si>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</si>
  <si>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</si>
  <si>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</si>
  <si>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</si>
  <si>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</si>
  <si>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</si>
  <si>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</si>
  <si>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</si>
  <si>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</si>
  <si>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</si>
  <si>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</si>
  <si>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</si>
  <si>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</si>
  <si>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</si>
  <si>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</si>
  <si>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</si>
  <si>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</si>
  <si>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</si>
  <si>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</si>
  <si>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</si>
  <si>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</si>
  <si>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</si>
  <si>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</si>
  <si>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</si>
  <si>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</si>
  <si>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</si>
  <si>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</si>
  <si>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</si>
  <si>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</si>
  <si>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</si>
  <si>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</si>
  <si>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</si>
  <si>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</si>
  <si>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</si>
  <si>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</si>
  <si>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</si>
  <si>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</si>
  <si>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</si>
  <si>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</si>
  <si>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</si>
  <si>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</si>
  <si>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</si>
  <si>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</si>
  <si>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</si>
  <si>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</si>
  <si>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</si>
  <si>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</si>
  <si>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</si>
  <si>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</si>
  <si>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</si>
  <si>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</si>
  <si>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</si>
  <si>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</si>
  <si>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</si>
  <si>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</si>
  <si>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</si>
  <si>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</si>
  <si>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</si>
  <si>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</si>
  <si>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</si>
  <si>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</si>
  <si>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</si>
  <si>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</si>
  <si>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</si>
  <si>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</si>
  <si>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</si>
  <si>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</si>
  <si>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</si>
  <si>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</si>
  <si>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</si>
  <si>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</si>
  <si>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</si>
  <si>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</si>
  <si>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</si>
  <si>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</si>
  <si>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</si>
  <si>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</si>
  <si>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</si>
  <si>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</si>
  <si>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</si>
  <si>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</si>
  <si>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</si>
  <si>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</si>
  <si>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</si>
  <si>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</si>
  <si>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</si>
  <si>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</si>
  <si>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</si>
  <si>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</si>
  <si>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</si>
  <si>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</si>
  <si>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</si>
  <si>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</si>
  <si>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</si>
  <si>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</si>
  <si>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</si>
  <si>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</si>
  <si>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</si>
  <si>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</si>
  <si>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</si>
  <si>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</si>
  <si>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</si>
  <si>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</si>
  <si>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</si>
  <si>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</si>
  <si>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</si>
  <si>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</si>
  <si>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</si>
  <si>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</si>
  <si>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</si>
  <si>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</si>
  <si>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</si>
  <si>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</si>
  <si>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</si>
  <si>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</si>
  <si>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</si>
  <si>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</si>
  <si>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</si>
  <si>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</si>
  <si>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</si>
  <si>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</si>
  <si>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</si>
  <si>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</si>
  <si>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</si>
  <si>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</si>
  <si>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</si>
  <si>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</si>
  <si>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</si>
  <si>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</si>
  <si>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</si>
  <si>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</si>
  <si>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</si>
  <si>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</si>
  <si>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</si>
  <si>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</si>
  <si>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</si>
  <si>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</si>
  <si>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</si>
  <si>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</si>
  <si>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</si>
  <si>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</si>
  <si>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</si>
  <si>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</si>
  <si>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</si>
  <si>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</si>
  <si>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</si>
  <si>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</si>
  <si>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</si>
  <si>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</si>
  <si>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</si>
  <si>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</si>
  <si>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</si>
  <si>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</si>
  <si>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</si>
  <si>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</si>
  <si>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</si>
  <si>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</si>
  <si>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</si>
  <si>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</si>
  <si>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</si>
  <si>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</si>
  <si>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</si>
  <si>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</si>
  <si>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</si>
  <si>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</si>
  <si>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</si>
  <si>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</si>
  <si>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</si>
  <si>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</si>
  <si>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</si>
  <si>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</si>
  <si>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</si>
  <si>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</si>
  <si>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</si>
  <si>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</si>
  <si>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</si>
  <si>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</si>
  <si>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</si>
  <si>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</si>
  <si>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</si>
  <si>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</si>
  <si>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</si>
  <si>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</si>
  <si>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</si>
  <si>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</si>
  <si>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</si>
  <si>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</si>
  <si>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</si>
  <si>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</si>
  <si>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</si>
  <si>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</si>
  <si>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</si>
  <si>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</si>
  <si>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</si>
  <si>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</si>
  <si>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</si>
  <si>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</si>
  <si>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</si>
  <si>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</si>
  <si>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</si>
  <si>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</si>
  <si>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</si>
  <si>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</si>
  <si>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</si>
  <si>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</si>
  <si>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</si>
  <si>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</si>
  <si>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</si>
  <si>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</si>
  <si>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</si>
  <si>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</si>
  <si>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</si>
  <si>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</si>
  <si>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</si>
  <si>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</si>
  <si>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</si>
  <si>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</si>
  <si>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</si>
  <si>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</si>
  <si>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</si>
  <si>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</si>
  <si>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</si>
  <si>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</si>
  <si>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</si>
  <si>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</si>
  <si>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</si>
  <si>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</si>
  <si>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</si>
  <si>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</si>
  <si>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</si>
  <si>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</si>
  <si>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</si>
  <si>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</si>
  <si>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</si>
  <si>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</si>
  <si>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</si>
  <si>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</si>
  <si>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</si>
  <si>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</si>
  <si>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</si>
  <si>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</si>
  <si>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</si>
  <si>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</si>
  <si>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</si>
  <si>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</si>
  <si>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</si>
  <si>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</si>
  <si>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</si>
  <si>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</si>
  <si>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</si>
  <si>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</si>
  <si>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</si>
  <si>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</si>
  <si>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</si>
  <si>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</si>
  <si>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</si>
  <si>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</si>
  <si>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</si>
  <si>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</si>
  <si>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</si>
  <si>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</si>
  <si>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</si>
  <si>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</si>
  <si>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</si>
  <si>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</si>
  <si>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</si>
  <si>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</si>
  <si>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</si>
  <si>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</si>
  <si>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</si>
  <si>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</si>
  <si>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</si>
  <si>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</si>
  <si>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</si>
  <si>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</si>
  <si>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</si>
  <si>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</si>
  <si>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</si>
  <si>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</si>
  <si>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</si>
  <si>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</si>
  <si>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</si>
  <si>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</si>
  <si>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</si>
  <si>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</si>
  <si>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</si>
  <si>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</si>
  <si>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</si>
  <si>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</si>
  <si>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</si>
  <si>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</si>
  <si>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</si>
  <si>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</si>
  <si>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</si>
  <si>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</si>
  <si>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</si>
  <si>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</si>
  <si>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</si>
  <si>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</si>
  <si>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</si>
  <si>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</si>
  <si>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</si>
  <si>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</si>
  <si>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</si>
  <si>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</si>
  <si>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</si>
  <si>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</si>
  <si>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</si>
  <si>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</si>
  <si>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</si>
  <si>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</si>
  <si>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</si>
  <si>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</si>
  <si>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</si>
  <si>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</si>
  <si>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</si>
  <si>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</si>
  <si>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</si>
  <si>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</si>
  <si>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</si>
  <si>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</si>
  <si>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</si>
  <si>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</si>
  <si>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</si>
  <si>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</si>
  <si>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</si>
  <si>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</si>
  <si>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</si>
  <si>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</si>
  <si>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</si>
  <si>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</si>
  <si>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</si>
  <si>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</si>
  <si>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</si>
  <si>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</si>
  <si>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</si>
  <si>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</si>
  <si>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</si>
  <si>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</si>
  <si>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</si>
  <si>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</si>
  <si>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</si>
  <si>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</si>
  <si>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</si>
  <si>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</si>
  <si>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</si>
  <si>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</si>
  <si>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</si>
  <si>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</si>
  <si>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</si>
  <si>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</si>
  <si>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</si>
  <si>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</si>
  <si>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</si>
  <si>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</si>
  <si>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</si>
  <si>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</si>
  <si>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</si>
  <si>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</si>
  <si>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</si>
  <si>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</si>
  <si>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</si>
  <si>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</si>
  <si>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</si>
  <si>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</si>
  <si>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</si>
  <si>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</si>
  <si>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</si>
  <si>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</si>
  <si>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</si>
  <si>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</si>
  <si>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</si>
  <si>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</si>
  <si>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</si>
  <si>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</si>
  <si>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</si>
  <si>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</si>
  <si>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</si>
  <si>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</si>
  <si>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</si>
  <si>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</si>
  <si>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</si>
  <si>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</si>
  <si>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</si>
  <si>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</si>
  <si>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</si>
  <si>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</si>
  <si>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</si>
  <si>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</si>
  <si>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</si>
  <si>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</si>
  <si>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</si>
  <si>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</si>
  <si>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</si>
  <si>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</si>
  <si>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</si>
  <si>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</si>
  <si>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</si>
  <si>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</si>
  <si>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</si>
  <si>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</si>
  <si>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</si>
  <si>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</si>
  <si>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</si>
  <si>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</si>
  <si>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</si>
  <si>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</si>
  <si>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</si>
  <si>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</si>
  <si>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</si>
  <si>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</si>
  <si>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</si>
  <si>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</si>
  <si>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</si>
  <si>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</si>
  <si>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</si>
  <si>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</si>
  <si>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</si>
  <si>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</si>
  <si>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</si>
  <si>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</si>
  <si>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</si>
  <si>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</si>
  <si>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</si>
  <si>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</si>
  <si>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</si>
  <si>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</si>
  <si>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</si>
  <si>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</si>
  <si>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</si>
  <si>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</si>
  <si>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</si>
  <si>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</si>
  <si>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</si>
  <si>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</si>
  <si>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</si>
  <si>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</si>
  <si>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</si>
  <si>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</si>
  <si>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</si>
  <si>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</si>
  <si>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</si>
  <si>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</si>
  <si>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</si>
  <si>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</si>
  <si>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</si>
  <si>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</si>
  <si>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</si>
  <si>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</si>
  <si>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</si>
  <si>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</si>
  <si>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</si>
  <si>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</si>
  <si>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</si>
  <si>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</si>
  <si>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</si>
  <si>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</si>
  <si>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</si>
  <si>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</si>
  <si>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</si>
  <si>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</si>
  <si>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</si>
  <si>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</si>
  <si>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</si>
  <si>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</si>
  <si>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</si>
  <si>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</si>
  <si>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</si>
  <si>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</si>
  <si>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</si>
  <si>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</si>
  <si>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</si>
  <si>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</si>
  <si>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</si>
  <si>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</si>
  <si>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</si>
  <si>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</si>
  <si>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</si>
  <si>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</si>
  <si>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</si>
  <si>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</si>
  <si>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</si>
  <si>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</si>
  <si>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</si>
  <si>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</si>
  <si>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</si>
  <si>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</si>
  <si>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</si>
  <si>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</si>
  <si>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</si>
  <si>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</si>
  <si>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</si>
  <si>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</si>
  <si>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</si>
  <si>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</si>
  <si>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</si>
  <si>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</si>
  <si>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</si>
  <si>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</si>
  <si>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</si>
  <si>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</si>
  <si>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</si>
  <si>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</si>
  <si>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</si>
  <si>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</si>
  <si>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</si>
  <si>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</si>
  <si>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</si>
  <si>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</si>
  <si>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</si>
  <si>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</si>
  <si>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</si>
  <si>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</si>
  <si>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</si>
  <si>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</si>
  <si>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</si>
  <si>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</si>
  <si>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</si>
  <si>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</si>
  <si>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</si>
  <si>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</si>
  <si>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</si>
  <si>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</si>
  <si>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</si>
  <si>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</si>
  <si>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</si>
  <si>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</si>
  <si>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</si>
  <si>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</si>
  <si>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</si>
  <si>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</si>
  <si>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</si>
  <si>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</si>
  <si>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</si>
  <si>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</si>
  <si>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</si>
  <si>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</si>
  <si>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</si>
  <si>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</si>
  <si>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</si>
  <si>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</si>
  <si>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</si>
  <si>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</si>
  <si>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</si>
  <si>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</si>
  <si>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</si>
  <si>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</si>
  <si>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</si>
  <si>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</si>
  <si>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</si>
  <si>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</si>
  <si>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</si>
  <si>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</si>
  <si>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</si>
  <si>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</si>
  <si>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</si>
  <si>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</si>
  <si>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</si>
  <si>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</si>
  <si>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</si>
  <si>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</si>
  <si>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</si>
  <si>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</si>
  <si>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</si>
  <si>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</si>
  <si>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</si>
  <si>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</si>
  <si>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</si>
  <si>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</si>
  <si>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</si>
  <si>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</si>
  <si>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</si>
  <si>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</si>
  <si>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</si>
  <si>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</si>
  <si>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</si>
  <si>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</si>
  <si>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</si>
  <si>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</si>
  <si>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</si>
  <si>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</si>
  <si>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</si>
  <si>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</si>
  <si>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</si>
  <si>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</si>
  <si>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</si>
  <si>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</si>
  <si>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</si>
  <si>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</si>
  <si>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</si>
  <si>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</si>
  <si>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</si>
  <si>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</si>
  <si>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</si>
  <si>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</si>
  <si>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</si>
  <si>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</si>
  <si>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</si>
  <si>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</si>
  <si>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</si>
  <si>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</si>
  <si>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</si>
  <si>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</si>
  <si>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</si>
  <si>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</si>
  <si>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</si>
  <si>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</si>
  <si>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</si>
  <si>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</si>
  <si>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</si>
  <si>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</si>
  <si>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</si>
  <si>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</si>
  <si>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</si>
  <si>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</si>
  <si>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</si>
  <si>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</si>
  <si>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</si>
  <si>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</si>
  <si>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</si>
  <si>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</si>
  <si>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</si>
  <si>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</si>
  <si>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</si>
  <si>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</si>
  <si>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</si>
  <si>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</si>
  <si>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</si>
  <si>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</si>
  <si>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</si>
  <si>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</si>
  <si>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</si>
  <si>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</si>
  <si>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</si>
  <si>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</si>
  <si>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</si>
  <si>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</si>
  <si>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</si>
  <si>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</si>
  <si>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</si>
  <si>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</si>
  <si>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</si>
  <si>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</si>
  <si>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</si>
  <si>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</si>
  <si>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</si>
  <si>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</si>
  <si>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</si>
  <si>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</si>
  <si>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</si>
  <si>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</si>
  <si>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</si>
  <si>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</si>
  <si>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</si>
  <si>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</si>
  <si>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</si>
  <si>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</si>
  <si>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</si>
  <si>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</si>
  <si>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</si>
  <si>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</si>
  <si>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</si>
  <si>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</si>
  <si>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</si>
  <si>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</si>
  <si>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</si>
  <si>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</si>
  <si>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</si>
  <si>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</si>
  <si>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</si>
  <si>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</si>
  <si>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</si>
  <si>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</si>
  <si>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</si>
  <si>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</si>
  <si>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</si>
  <si>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</si>
  <si>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</si>
  <si>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</si>
  <si>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</si>
  <si>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</si>
  <si>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</si>
  <si>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</si>
  <si>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</si>
  <si>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</si>
  <si>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</si>
  <si>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</si>
  <si>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</si>
  <si>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</si>
  <si>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</si>
  <si>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</si>
  <si>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</si>
  <si>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</si>
  <si>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</si>
  <si>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</si>
  <si>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</si>
  <si>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</si>
  <si>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</si>
  <si>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</si>
  <si>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</si>
  <si>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</si>
  <si>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</si>
  <si>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</si>
  <si>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</si>
  <si>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</si>
  <si>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</si>
  <si>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</si>
  <si>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</si>
  <si>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</si>
  <si>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</si>
  <si>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</si>
  <si>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</si>
  <si>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</si>
  <si>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</si>
  <si>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</si>
  <si>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</si>
  <si>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</si>
  <si>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</si>
  <si>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</si>
  <si>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</si>
  <si>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</si>
  <si>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</si>
  <si>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</si>
  <si>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</si>
  <si>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</si>
  <si>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</si>
  <si>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</si>
  <si>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</si>
  <si>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</si>
  <si>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</si>
  <si>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</si>
  <si>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</si>
  <si>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</si>
  <si>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</si>
  <si>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</si>
  <si>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</si>
  <si>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</si>
  <si>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</si>
  <si>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</si>
  <si>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</si>
  <si>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</si>
  <si>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</si>
  <si>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</si>
  <si>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</si>
  <si>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</si>
  <si>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</si>
  <si>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</si>
  <si>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</si>
  <si>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</si>
  <si>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</si>
  <si>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</si>
  <si>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</si>
  <si>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</si>
  <si>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</si>
  <si>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</si>
  <si>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</si>
  <si>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</si>
  <si>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</si>
  <si>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</si>
  <si>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</si>
  <si>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</si>
  <si>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</si>
  <si>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</si>
  <si>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</si>
  <si>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</si>
  <si>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</si>
  <si>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</si>
  <si>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</si>
  <si>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</si>
  <si>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</si>
  <si>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</si>
  <si>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</si>
  <si>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</si>
  <si>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</si>
  <si>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</si>
  <si>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</si>
  <si>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</si>
  <si>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</si>
  <si>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</si>
  <si>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</si>
  <si>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</si>
  <si>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</si>
  <si>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</si>
  <si>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</si>
  <si>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</si>
  <si>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</si>
  <si>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</si>
  <si>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</si>
  <si>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</si>
  <si>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</si>
  <si>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</si>
  <si>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</si>
  <si>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</si>
  <si>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</si>
  <si>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</si>
  <si>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</si>
  <si>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</si>
  <si>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</si>
  <si>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</si>
  <si>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</si>
  <si>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</si>
  <si>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</si>
  <si>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</si>
  <si>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</si>
  <si>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</si>
  <si>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</si>
  <si>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</si>
  <si>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</si>
  <si>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</si>
  <si>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</si>
  <si>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</si>
  <si>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</si>
  <si>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</si>
  <si>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</si>
  <si>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</si>
  <si>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</si>
  <si>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</si>
  <si>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</si>
  <si>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</si>
  <si>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</si>
  <si>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</si>
  <si>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</si>
  <si>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</si>
  <si>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</si>
  <si>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</si>
  <si>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</si>
  <si>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</si>
  <si>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</si>
  <si>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</si>
  <si>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</si>
  <si>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</si>
  <si>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</si>
  <si>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</si>
  <si>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</si>
  <si>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</si>
  <si>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</si>
  <si>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</si>
  <si>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</si>
  <si>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</si>
  <si>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</si>
  <si>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</si>
  <si>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</si>
  <si>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</si>
  <si>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</si>
  <si>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</si>
  <si>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</si>
  <si>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</si>
  <si>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</si>
  <si>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</si>
  <si>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</si>
  <si>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</si>
  <si>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</si>
  <si>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</si>
  <si>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</si>
  <si>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</si>
  <si>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</si>
  <si>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</si>
  <si>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</si>
  <si>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</si>
  <si>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</si>
  <si>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</si>
  <si>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</si>
  <si>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</si>
  <si>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</si>
  <si>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</si>
  <si>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</si>
  <si>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</si>
  <si>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</si>
  <si>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</si>
  <si>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</si>
  <si>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</si>
  <si>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</si>
  <si>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</si>
  <si>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</si>
  <si>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</si>
  <si>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</si>
  <si>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</si>
  <si>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</si>
  <si>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</si>
  <si>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</si>
  <si>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</si>
  <si>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</si>
  <si>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</si>
  <si>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</si>
  <si>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</si>
  <si>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</si>
  <si>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</si>
  <si>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</si>
  <si>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</si>
  <si>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</si>
  <si>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</si>
  <si>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</si>
  <si>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</si>
  <si>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</si>
  <si>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</si>
  <si>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</si>
  <si>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</si>
  <si>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</si>
  <si>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</si>
  <si>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</si>
  <si>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</si>
  <si>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</si>
  <si>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</si>
  <si>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</si>
  <si>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</si>
  <si>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</si>
  <si>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</si>
  <si>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</si>
  <si>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</si>
  <si>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</si>
  <si>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</si>
  <si>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</si>
  <si>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</si>
  <si>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</si>
  <si>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</si>
  <si>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</si>
  <si>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</si>
  <si>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</si>
  <si>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</si>
  <si>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</si>
  <si>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</si>
  <si>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</si>
  <si>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</si>
  <si>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</si>
  <si>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</si>
  <si>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</si>
  <si>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</si>
  <si>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</si>
  <si>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</si>
  <si>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</si>
  <si>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</si>
  <si>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</si>
  <si>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</si>
  <si>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</si>
  <si>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</si>
  <si>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</si>
  <si>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</si>
  <si>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</si>
  <si>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</si>
  <si>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</si>
  <si>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</si>
  <si>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</si>
  <si>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</si>
  <si>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</si>
  <si>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</si>
  <si>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</si>
  <si>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</si>
  <si>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</si>
  <si>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</si>
  <si>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</si>
  <si>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</si>
  <si>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</si>
  <si>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</si>
  <si>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</si>
  <si>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</si>
  <si>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</si>
  <si>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</si>
  <si>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</si>
  <si>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</si>
  <si>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</si>
  <si>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</si>
  <si>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</si>
  <si>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</si>
  <si>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</si>
  <si>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</si>
  <si>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</si>
  <si>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</si>
  <si>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</si>
  <si>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</si>
  <si>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</si>
  <si>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</si>
  <si>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</si>
  <si>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</si>
  <si>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</si>
  <si>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</si>
  <si>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</si>
  <si>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</si>
  <si>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</si>
  <si>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</si>
  <si>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</si>
  <si>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</si>
  <si>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</si>
  <si>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</si>
  <si>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</si>
  <si>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</si>
  <si>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</si>
  <si>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</si>
  <si>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</si>
  <si>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</si>
  <si>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</si>
  <si>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</si>
  <si>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</si>
  <si>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</si>
  <si>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</si>
  <si>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</si>
  <si>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</si>
  <si>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</si>
  <si>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</si>
  <si>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</si>
  <si>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</si>
  <si>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</si>
  <si>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</si>
  <si>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</si>
  <si>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</si>
  <si>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</si>
  <si>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</si>
  <si>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</si>
  <si>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</si>
  <si>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</si>
  <si>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</si>
  <si>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</si>
  <si>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</si>
  <si>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</si>
  <si>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</si>
  <si>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</si>
  <si>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</si>
  <si>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</si>
  <si>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</si>
  <si>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</si>
  <si>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</si>
  <si>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</si>
  <si>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</si>
  <si>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</si>
  <si>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</si>
  <si>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</si>
  <si>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</si>
  <si>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</si>
  <si>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</si>
  <si>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</si>
  <si>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</si>
  <si>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</si>
  <si>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</si>
  <si>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</si>
  <si>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</si>
  <si>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</si>
  <si>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</si>
  <si>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</si>
  <si>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</si>
  <si>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</si>
  <si>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</si>
  <si>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</si>
  <si>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</si>
  <si>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</si>
  <si>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</si>
  <si>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</si>
  <si>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</si>
  <si>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</si>
  <si>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</si>
  <si>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</si>
  <si>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</si>
  <si>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</si>
  <si>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</si>
  <si>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</si>
  <si>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</si>
  <si>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</si>
  <si>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</si>
  <si>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</si>
  <si>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</si>
  <si>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</si>
  <si>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</si>
  <si>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</si>
  <si>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</si>
  <si>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</si>
  <si>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</si>
  <si>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</si>
  <si>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</si>
  <si>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</si>
  <si>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</si>
  <si>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</si>
  <si>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</si>
  <si>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</si>
  <si>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</si>
  <si>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</si>
  <si>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</si>
  <si>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</si>
  <si>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</si>
  <si>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</si>
  <si>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</si>
  <si>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</si>
  <si>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</si>
  <si>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</si>
  <si>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</si>
  <si>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</si>
  <si>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</si>
  <si>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</si>
  <si>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</si>
  <si>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</si>
  <si>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</si>
  <si>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</si>
  <si>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</si>
  <si>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</si>
  <si>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</si>
  <si>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</si>
  <si>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</si>
  <si>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</si>
  <si>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</si>
  <si>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</si>
  <si>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</si>
  <si>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</si>
  <si>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</si>
  <si>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</si>
  <si>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</si>
  <si>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</si>
  <si>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</si>
  <si>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</si>
  <si>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</si>
  <si>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</si>
  <si>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</si>
  <si>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</si>
  <si>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</si>
  <si>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</si>
  <si>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</si>
  <si>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</si>
  <si>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</si>
  <si>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</si>
  <si>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</si>
  <si>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</si>
  <si>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</si>
  <si>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</si>
  <si>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</si>
  <si>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</si>
  <si>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</si>
  <si>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</si>
  <si>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</si>
  <si>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</si>
  <si>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</si>
  <si>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</si>
  <si>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</si>
  <si>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</si>
  <si>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</si>
  <si>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</si>
  <si>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</si>
  <si>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</si>
  <si>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</si>
  <si>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</si>
  <si>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</si>
  <si>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</si>
  <si>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</si>
  <si>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</si>
  <si>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</si>
  <si>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</si>
  <si>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</si>
  <si>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</si>
  <si>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</si>
  <si>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</si>
  <si>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</si>
  <si>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</si>
  <si>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</si>
  <si>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</si>
  <si>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</si>
  <si>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</si>
  <si>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</si>
  <si>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</si>
  <si>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</si>
  <si>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</si>
  <si>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</si>
  <si>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</si>
  <si>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</si>
  <si>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</si>
  <si>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</si>
  <si>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</si>
  <si>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</si>
  <si>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</si>
  <si>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</si>
  <si>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</si>
  <si>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</si>
  <si>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</si>
  <si>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</si>
  <si>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</si>
  <si>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</si>
  <si>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</si>
  <si>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</si>
  <si>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</si>
  <si>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</si>
  <si>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</si>
  <si>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</si>
  <si>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</si>
  <si>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</si>
  <si>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</si>
  <si>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</si>
  <si>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</si>
  <si>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</si>
  <si>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</si>
  <si>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</si>
  <si>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</si>
  <si>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</si>
  <si>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</si>
  <si>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</si>
  <si>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</si>
  <si>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</si>
  <si>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</si>
  <si>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</si>
  <si>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</si>
  <si>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</si>
  <si>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</si>
  <si>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</si>
  <si>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</si>
  <si>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</si>
  <si>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</si>
  <si>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</si>
  <si>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</si>
  <si>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</si>
  <si>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</si>
  <si>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</si>
  <si>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</si>
  <si>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</si>
  <si>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</si>
  <si>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</si>
  <si>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</si>
  <si>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</si>
  <si>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</si>
  <si>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</si>
  <si>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</si>
  <si>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</si>
  <si>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</si>
  <si>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</si>
  <si>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</si>
  <si>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</si>
  <si>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</si>
  <si>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</si>
  <si>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</si>
  <si>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</si>
  <si>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</si>
  <si>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</si>
  <si>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</si>
  <si>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</si>
  <si>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</si>
  <si>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</si>
  <si>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</si>
  <si>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</si>
  <si>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</si>
  <si>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</si>
  <si>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</si>
  <si>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</si>
  <si>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</si>
  <si>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</si>
  <si>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</si>
  <si>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</si>
  <si>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</si>
  <si>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</si>
  <si>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</si>
  <si>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</si>
  <si>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</si>
  <si>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</si>
  <si>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</si>
  <si>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</si>
  <si>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</si>
  <si>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</si>
  <si>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</si>
  <si>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</si>
  <si>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</si>
  <si>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</si>
  <si>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</si>
  <si>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</si>
  <si>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</si>
  <si>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</si>
  <si>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</si>
  <si>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</si>
  <si>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</si>
  <si>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</si>
  <si>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</si>
  <si>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</si>
  <si>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</si>
  <si>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</si>
  <si>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</si>
  <si>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</si>
  <si>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</si>
  <si>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</si>
  <si>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</si>
  <si>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</si>
  <si>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</si>
  <si>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</si>
  <si>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</si>
  <si>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</si>
  <si>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</si>
  <si>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</si>
  <si>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</si>
  <si>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</si>
  <si>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</si>
  <si>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</si>
  <si>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</si>
  <si>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</si>
  <si>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</si>
  <si>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</si>
  <si>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</si>
  <si>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</si>
  <si>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</si>
  <si>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</si>
  <si>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</si>
  <si>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</si>
  <si>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</si>
  <si>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</si>
  <si>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</si>
  <si>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</si>
  <si>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</si>
  <si>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</si>
  <si>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</si>
  <si>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</si>
  <si>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</si>
  <si>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</si>
  <si>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</si>
  <si>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</si>
  <si>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</si>
  <si>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</si>
  <si>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</si>
  <si>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</si>
  <si>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</si>
  <si>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</si>
  <si>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</si>
  <si>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</si>
  <si>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</si>
  <si>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</si>
  <si>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</si>
  <si>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</si>
  <si>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</si>
  <si>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</si>
  <si>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</si>
  <si>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</si>
  <si>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</si>
  <si>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</si>
  <si>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</si>
  <si>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</si>
  <si>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</si>
  <si>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</si>
  <si>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</si>
  <si>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</si>
  <si>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</si>
  <si>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</si>
  <si>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</si>
  <si>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</si>
  <si>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</si>
  <si>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</si>
  <si>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</si>
  <si>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</si>
  <si>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</si>
  <si>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</si>
  <si>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</si>
  <si>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</si>
  <si>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</si>
  <si>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</si>
  <si>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</si>
  <si>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</si>
  <si>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</si>
  <si>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</si>
  <si>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</si>
  <si>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</si>
  <si>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</si>
  <si>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</si>
  <si>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</si>
  <si>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</si>
  <si>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</si>
  <si>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</si>
  <si>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</si>
  <si>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</si>
  <si>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</si>
  <si>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</si>
  <si>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</si>
  <si>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</si>
  <si>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</si>
  <si>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</si>
  <si>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</si>
  <si>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</si>
  <si>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</si>
  <si>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</si>
  <si>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</si>
  <si>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</si>
  <si>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</si>
  <si>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</si>
  <si>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</si>
  <si>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</si>
  <si>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</si>
  <si>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</si>
  <si>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</si>
  <si>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</si>
  <si>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</si>
  <si>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</si>
  <si>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</si>
  <si>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</si>
  <si>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</si>
  <si>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</si>
  <si>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</si>
  <si>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</si>
  <si>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</si>
  <si>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</si>
  <si>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</si>
  <si>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</si>
  <si>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</si>
  <si>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</si>
  <si>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</si>
  <si>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</si>
  <si>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</si>
  <si>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</si>
  <si>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</si>
  <si>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</si>
  <si>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</si>
  <si>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</si>
  <si>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</si>
  <si>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</si>
  <si>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</si>
  <si>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</si>
  <si>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</si>
  <si>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</si>
  <si>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</si>
  <si>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</si>
  <si>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</si>
  <si>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</si>
  <si>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</si>
  <si>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</si>
  <si>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</si>
  <si>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</si>
  <si>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</si>
  <si>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</si>
  <si>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</si>
  <si>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</si>
  <si>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</si>
  <si>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</si>
  <si>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</si>
  <si>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</si>
  <si>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</si>
  <si>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</si>
  <si>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</si>
  <si>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</si>
  <si>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</si>
  <si>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</si>
  <si>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</si>
  <si>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</si>
  <si>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</si>
  <si>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</si>
  <si>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</si>
  <si>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</si>
  <si>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</si>
  <si>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</si>
  <si>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</si>
  <si>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</si>
  <si>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</si>
  <si>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</si>
  <si>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</si>
  <si>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</si>
  <si>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</si>
  <si>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</si>
  <si>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</si>
  <si>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</si>
  <si>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</si>
  <si>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</si>
  <si>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</si>
  <si>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</si>
  <si>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</si>
  <si>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</si>
  <si>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</si>
  <si>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</si>
  <si>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</si>
  <si>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</si>
  <si>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</si>
  <si>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</si>
  <si>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</si>
  <si>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</si>
  <si>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</si>
  <si>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</si>
  <si>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</si>
  <si>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</si>
  <si>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</si>
  <si>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</si>
  <si>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</si>
  <si>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</si>
  <si>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</si>
  <si>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</si>
  <si>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</si>
  <si>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</si>
  <si>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</si>
  <si>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</si>
  <si>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</si>
  <si>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</si>
  <si>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</si>
  <si>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</si>
  <si>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</si>
  <si>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</si>
  <si>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</si>
  <si>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</si>
  <si>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</si>
  <si>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</si>
  <si>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</si>
  <si>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</si>
  <si>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</si>
  <si>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</si>
  <si>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</si>
  <si>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</si>
  <si>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</si>
  <si>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</si>
  <si>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</si>
  <si>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</si>
  <si>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</si>
  <si>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</si>
  <si>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</si>
  <si>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</si>
  <si>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</si>
  <si>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</si>
  <si>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</si>
  <si>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</si>
  <si>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</si>
  <si>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</si>
  <si>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</si>
  <si>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</si>
  <si>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</si>
  <si>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</si>
  <si>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</si>
  <si>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</si>
  <si>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</si>
  <si>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</si>
  <si>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</si>
  <si>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</si>
  <si>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</si>
  <si>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</si>
  <si>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</si>
  <si>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</si>
  <si>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</si>
  <si>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</si>
  <si>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</si>
  <si>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</si>
  <si>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</si>
  <si>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</si>
  <si>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</si>
  <si>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</si>
  <si>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</si>
  <si>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</si>
  <si>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</si>
  <si>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</si>
  <si>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</si>
  <si>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</si>
  <si>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</si>
  <si>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</si>
  <si>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</si>
  <si>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</si>
  <si>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</si>
  <si>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</si>
  <si>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</si>
  <si>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</si>
  <si>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</si>
  <si>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</si>
  <si>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</si>
  <si>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</si>
  <si>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</si>
  <si>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</si>
  <si>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</si>
  <si>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</si>
  <si>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</si>
  <si>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</si>
  <si>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</si>
  <si>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</si>
  <si>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</si>
  <si>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</si>
  <si>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</si>
  <si>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</si>
  <si>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</si>
  <si>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</si>
  <si>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</si>
  <si>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</si>
  <si>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</si>
  <si>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</si>
  <si>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</si>
  <si>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</si>
  <si>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</si>
  <si>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</si>
  <si>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</si>
  <si>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</si>
  <si>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</si>
  <si>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</si>
  <si>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</si>
  <si>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</si>
  <si>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</si>
  <si>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</si>
  <si>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</si>
  <si>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</si>
  <si>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</si>
  <si>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</si>
  <si>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</si>
  <si>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</si>
  <si>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</si>
  <si>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</si>
  <si>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</si>
  <si>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</si>
  <si>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</si>
  <si>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</si>
  <si>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</si>
  <si>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</si>
  <si>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</si>
  <si>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</si>
  <si>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</si>
  <si>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</si>
  <si>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</si>
  <si>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</si>
  <si>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</si>
  <si>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</si>
  <si>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</si>
  <si>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</si>
  <si>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</si>
  <si>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</si>
  <si>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</si>
  <si>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</si>
  <si>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</si>
  <si>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</si>
  <si>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</si>
  <si>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</si>
  <si>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</si>
  <si>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</si>
  <si>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</si>
  <si>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</si>
  <si>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</si>
  <si>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</si>
  <si>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</si>
  <si>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</si>
  <si>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</si>
  <si>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</si>
  <si>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</si>
  <si>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</si>
  <si>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</si>
  <si>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</si>
  <si>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</si>
  <si>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</si>
  <si>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</si>
  <si>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</si>
  <si>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</si>
  <si>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</si>
  <si>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</si>
  <si>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</si>
  <si>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</si>
  <si>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</si>
  <si>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</si>
  <si>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</si>
  <si>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</si>
  <si>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</si>
  <si>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</si>
  <si>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</si>
  <si>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</si>
  <si>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</si>
  <si>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</si>
  <si>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</si>
  <si>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</si>
  <si>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</si>
  <si>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</si>
  <si>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</si>
  <si>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</si>
  <si>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</si>
  <si>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</si>
  <si>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</si>
  <si>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</si>
  <si>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</si>
  <si>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</si>
  <si>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</si>
  <si>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</si>
  <si>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</si>
  <si>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</si>
  <si>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</si>
  <si>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</si>
  <si>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</si>
  <si>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</si>
  <si>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</si>
  <si>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</si>
  <si>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</si>
  <si>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</si>
  <si>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</si>
  <si>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</si>
  <si>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</si>
  <si>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</si>
  <si>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</si>
  <si>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</si>
  <si>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</si>
  <si>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</si>
  <si>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</si>
  <si>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</si>
  <si>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</si>
  <si>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</si>
  <si>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</si>
  <si>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</si>
  <si>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</si>
  <si>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</si>
  <si>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</si>
  <si>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</si>
  <si>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</si>
  <si>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</si>
  <si>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</si>
  <si>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</si>
  <si>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</si>
  <si>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</si>
  <si>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</si>
  <si>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</si>
  <si>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</si>
  <si>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</si>
  <si>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</si>
  <si>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</si>
  <si>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</si>
  <si>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</si>
  <si>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</si>
  <si>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</si>
  <si>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</si>
  <si>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</si>
  <si>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</si>
  <si>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</si>
  <si>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</si>
  <si>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</si>
  <si>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</si>
  <si>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</si>
  <si>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</si>
  <si>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</si>
  <si>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</si>
  <si>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</si>
  <si>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</si>
  <si>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</si>
  <si>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</si>
  <si>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</si>
  <si>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</si>
  <si>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</si>
  <si>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</si>
  <si>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</si>
  <si>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</si>
  <si>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</si>
  <si>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</si>
  <si>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</si>
  <si>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</si>
  <si>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</si>
  <si>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</si>
  <si>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</si>
  <si>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</si>
  <si>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</si>
  <si>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</si>
  <si>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</si>
  <si>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</si>
  <si>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</si>
  <si>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</si>
  <si>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</si>
  <si>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</si>
  <si>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</si>
  <si>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</si>
  <si>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</si>
  <si>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</si>
  <si>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</si>
  <si>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</si>
  <si>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</si>
  <si>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</si>
  <si>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</si>
  <si>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</si>
  <si>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</si>
  <si>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</si>
  <si>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</si>
  <si>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</si>
  <si>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</si>
  <si>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</si>
  <si>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</si>
  <si>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</si>
  <si>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</si>
  <si>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</si>
  <si>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</si>
  <si>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</si>
  <si>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</si>
  <si>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</si>
  <si>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</si>
  <si>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</si>
  <si>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</si>
  <si>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</si>
  <si>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</si>
  <si>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</si>
  <si>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</si>
  <si>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</si>
  <si>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</si>
  <si>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</si>
  <si>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</si>
  <si>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</si>
  <si>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</si>
  <si>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</si>
  <si>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</si>
  <si>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</si>
  <si>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</si>
  <si>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</si>
  <si>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</si>
  <si>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</si>
  <si>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</si>
  <si>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</si>
  <si>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</si>
  <si>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</si>
  <si>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</si>
  <si>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</si>
  <si>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</si>
  <si>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</si>
  <si>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</si>
  <si>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</si>
  <si>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</si>
  <si>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</si>
  <si>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</si>
  <si>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</si>
  <si>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</si>
  <si>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</si>
  <si>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</si>
  <si>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</si>
  <si>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</si>
  <si>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</si>
  <si>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</si>
  <si>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</si>
  <si>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</si>
  <si>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</si>
  <si>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</si>
  <si>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</si>
  <si>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</si>
  <si>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</si>
  <si>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</si>
  <si>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</si>
  <si>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</si>
  <si>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</si>
  <si>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</si>
  <si>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</si>
  <si>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</si>
  <si>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</si>
  <si>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</si>
  <si>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</si>
  <si>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</si>
  <si>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</si>
  <si>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</si>
  <si>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</si>
  <si>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</si>
  <si>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</si>
  <si>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</si>
  <si>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</si>
  <si>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</si>
  <si>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</si>
  <si>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</si>
  <si>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</si>
  <si>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</si>
  <si>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</si>
  <si>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</si>
  <si>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</si>
  <si>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</si>
  <si>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</si>
  <si>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</si>
  <si>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</si>
  <si>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</si>
  <si>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</si>
  <si>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</si>
  <si>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</si>
  <si>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</si>
  <si>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</si>
  <si>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</si>
  <si>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</si>
  <si>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</si>
  <si>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</si>
  <si>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</si>
  <si>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</si>
  <si>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</si>
  <si>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</si>
  <si>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</si>
  <si>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</si>
  <si>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</si>
  <si>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</si>
  <si>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</si>
  <si>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</si>
  <si>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</si>
  <si>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</si>
  <si>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</si>
  <si>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</si>
  <si>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</si>
  <si>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</si>
  <si>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</si>
  <si>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</si>
  <si>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</si>
  <si>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</si>
  <si>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</si>
  <si>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</si>
  <si>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</si>
  <si>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</si>
  <si>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</si>
  <si>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</si>
  <si>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</si>
  <si>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</si>
  <si>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</si>
  <si>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</si>
  <si>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</si>
  <si>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</si>
  <si>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</si>
  <si>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</si>
  <si>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</si>
  <si>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</si>
  <si>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</si>
  <si>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</si>
  <si>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</si>
  <si>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</si>
  <si>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</si>
  <si>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</si>
  <si>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</si>
  <si>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</si>
  <si>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</si>
  <si>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</si>
  <si>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</si>
  <si>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</si>
  <si>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</si>
  <si>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</si>
  <si>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</si>
  <si>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</si>
  <si>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</si>
  <si>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</si>
  <si>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</si>
  <si>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</si>
  <si>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</si>
  <si>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</si>
  <si>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</si>
  <si>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</si>
  <si>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</si>
  <si>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</si>
  <si>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</si>
  <si>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</si>
  <si>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</si>
  <si>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</si>
  <si>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</si>
  <si>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</si>
  <si>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</si>
  <si>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</si>
  <si>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</si>
  <si>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</si>
  <si>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</si>
  <si>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</si>
  <si>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</si>
  <si>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</si>
  <si>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</si>
  <si>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</si>
  <si>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</si>
  <si>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</si>
  <si>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</si>
  <si>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</si>
  <si>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</si>
  <si>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</si>
  <si>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</si>
  <si>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</si>
  <si>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</si>
  <si>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</si>
  <si>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</si>
  <si>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</si>
  <si>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</si>
  <si>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</si>
  <si>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</si>
  <si>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</si>
  <si>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</si>
  <si>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</si>
  <si>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</si>
  <si>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</si>
  <si>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</si>
  <si>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</si>
  <si>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</si>
  <si>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</si>
  <si>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</si>
  <si>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</si>
  <si>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</si>
  <si>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</si>
  <si>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</si>
  <si>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</si>
  <si>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</si>
  <si>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</si>
  <si>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</si>
  <si>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</si>
  <si>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</si>
  <si>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</si>
  <si>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</si>
  <si>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</si>
  <si>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</si>
  <si>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</si>
  <si>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</si>
  <si>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</si>
  <si>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</si>
  <si>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</si>
  <si>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</si>
  <si>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</si>
  <si>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</si>
  <si>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</si>
  <si>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</si>
  <si>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</si>
  <si>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</si>
  <si>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</si>
  <si>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</si>
  <si>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</si>
  <si>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</si>
  <si>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</si>
  <si>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</si>
  <si>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</si>
  <si>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</si>
  <si>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</si>
  <si>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</si>
  <si>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</si>
  <si>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</si>
  <si>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</si>
  <si>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</si>
  <si>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</si>
  <si>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</si>
  <si>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</si>
  <si>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</si>
  <si>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</si>
  <si>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</si>
  <si>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</si>
  <si>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</si>
  <si>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</si>
  <si>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</si>
  <si>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</si>
  <si>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</si>
  <si>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</si>
  <si>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</si>
  <si>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</si>
  <si>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</si>
  <si>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</si>
  <si>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</si>
  <si>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</si>
  <si>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</si>
  <si>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</si>
  <si>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</si>
  <si>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</si>
  <si>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</si>
  <si>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</si>
  <si>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</si>
  <si>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</si>
  <si>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</si>
  <si>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</si>
  <si>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</si>
  <si>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</si>
  <si>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</si>
  <si>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</si>
  <si>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</si>
  <si>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</si>
  <si>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</si>
  <si>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</si>
  <si>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</si>
  <si>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</si>
  <si>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</si>
  <si>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</si>
  <si>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</si>
  <si>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</si>
  <si>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</si>
  <si>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</si>
  <si>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</si>
  <si>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</si>
  <si>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</si>
  <si>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</si>
  <si>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</si>
  <si>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</si>
  <si>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</si>
  <si>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</si>
  <si>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</si>
  <si>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</si>
  <si>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</si>
  <si>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</si>
  <si>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</si>
  <si>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</si>
  <si>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</si>
  <si>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</si>
  <si>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</si>
  <si>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</si>
  <si>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</si>
  <si>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</si>
  <si>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</si>
  <si>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</si>
  <si>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</si>
  <si>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</si>
  <si>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</si>
  <si>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</si>
  <si>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</si>
  <si>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</si>
  <si>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</si>
  <si>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</si>
  <si>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</si>
  <si>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</si>
  <si>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</si>
  <si>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</si>
  <si>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</si>
  <si>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</si>
  <si>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</si>
  <si>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</si>
  <si>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</si>
  <si>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</si>
  <si>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</si>
  <si>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</si>
  <si>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</si>
  <si>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</si>
  <si>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</si>
  <si>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</si>
  <si>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</si>
  <si>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</si>
  <si>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</si>
  <si>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</si>
  <si>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</si>
  <si>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</si>
  <si>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</si>
  <si>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</si>
  <si>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</si>
  <si>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</si>
  <si>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</si>
  <si>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</si>
  <si>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</si>
  <si>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</si>
  <si>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</si>
  <si>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</si>
  <si>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</si>
  <si>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</si>
  <si>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</si>
  <si>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</si>
  <si>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</si>
  <si>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</si>
  <si>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</si>
  <si>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</si>
  <si>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</si>
  <si>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</si>
  <si>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</si>
  <si>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</si>
  <si>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</si>
  <si>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</si>
  <si>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</si>
  <si>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</si>
  <si>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</si>
  <si>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</si>
  <si>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</si>
  <si>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</si>
  <si>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</si>
  <si>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</si>
  <si>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</si>
  <si>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</si>
  <si>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</si>
  <si>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</si>
  <si>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</si>
  <si>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</si>
  <si>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</si>
  <si>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</si>
  <si>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</si>
  <si>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</si>
  <si>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</si>
  <si>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</si>
  <si>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</si>
  <si>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</si>
  <si>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</si>
  <si>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</si>
  <si>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</si>
  <si>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</si>
  <si>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</si>
  <si>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</si>
  <si>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</si>
  <si>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</si>
  <si>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</si>
  <si>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</si>
  <si>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</si>
  <si>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</si>
  <si>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</si>
  <si>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</si>
  <si>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</si>
  <si>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</si>
  <si>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</si>
  <si>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</si>
  <si>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</si>
  <si>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</si>
  <si>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</si>
  <si>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</si>
  <si>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</si>
  <si>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</si>
  <si>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</si>
  <si>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</si>
  <si>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</si>
  <si>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</si>
  <si>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</si>
  <si>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</si>
  <si>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</si>
  <si>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</si>
  <si>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</si>
  <si>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</si>
  <si>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</si>
  <si>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</si>
  <si>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</si>
  <si>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</si>
  <si>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</si>
  <si>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</si>
  <si>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</si>
  <si>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</si>
  <si>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</si>
  <si>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</si>
  <si>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</si>
  <si>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</si>
  <si>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</si>
  <si>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</si>
  <si>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</si>
  <si>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</si>
  <si>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</si>
  <si>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</si>
  <si>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</si>
  <si>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</si>
  <si>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</si>
  <si>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</si>
  <si>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</si>
  <si>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</si>
  <si>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</si>
  <si>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</si>
  <si>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</si>
  <si>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</si>
  <si>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</si>
  <si>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</si>
  <si>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</si>
  <si>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</si>
  <si>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</si>
  <si>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</si>
  <si>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</si>
  <si>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</si>
  <si>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</si>
  <si>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</si>
  <si>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</si>
  <si>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</si>
  <si>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</si>
  <si>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</si>
  <si>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</si>
  <si>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</si>
  <si>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</si>
  <si>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</si>
  <si>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</si>
  <si>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</si>
  <si>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</si>
  <si>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</si>
  <si>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</si>
  <si>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</si>
  <si>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</si>
  <si>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</si>
  <si>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</si>
  <si>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</si>
  <si>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</si>
  <si>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</si>
  <si>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</si>
  <si>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</si>
  <si>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</si>
  <si>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</si>
  <si>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</si>
  <si>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</si>
  <si>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</si>
  <si>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</si>
  <si>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</si>
  <si>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</si>
  <si>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</si>
  <si>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</si>
  <si>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</si>
  <si>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</si>
  <si>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</si>
  <si>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</si>
  <si>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</si>
  <si>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</si>
  <si>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</si>
  <si>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</si>
  <si>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</si>
  <si>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</si>
  <si>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</si>
  <si>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</si>
  <si>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</si>
  <si>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</si>
  <si>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</si>
  <si>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</si>
  <si>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</si>
  <si>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</si>
  <si>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</si>
  <si>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</si>
  <si>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</si>
  <si>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</si>
  <si>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</si>
  <si>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</si>
  <si>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</si>
  <si>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</si>
  <si>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</si>
  <si>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</si>
  <si>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</si>
  <si>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</si>
  <si>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</si>
  <si>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</si>
  <si>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</si>
  <si>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</si>
  <si>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</si>
  <si>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</si>
  <si>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</si>
  <si>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</si>
  <si>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</si>
  <si>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</si>
  <si>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</si>
  <si>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</si>
  <si>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</si>
  <si>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</si>
  <si>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</si>
  <si>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</si>
  <si>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</si>
  <si>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</si>
  <si>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</si>
  <si>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</si>
  <si>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</si>
  <si>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</si>
  <si>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</si>
  <si>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</si>
  <si>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</si>
  <si>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</si>
  <si>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</si>
  <si>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</si>
  <si>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</si>
  <si>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</si>
  <si>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</si>
  <si>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</si>
  <si>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</si>
  <si>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</si>
  <si>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</si>
  <si>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</si>
  <si>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</si>
  <si>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</si>
  <si>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</si>
  <si>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</si>
  <si>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</si>
  <si>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</si>
  <si>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</si>
  <si>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</si>
  <si>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</si>
  <si>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</si>
  <si>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</si>
  <si>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</si>
  <si>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</si>
  <si>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</si>
  <si>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</si>
  <si>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</si>
  <si>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</si>
  <si>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</si>
  <si>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</si>
  <si>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</si>
  <si>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</si>
  <si>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</si>
  <si>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</si>
  <si>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</si>
  <si>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</si>
  <si>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</si>
  <si>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</si>
  <si>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</si>
  <si>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</si>
  <si>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</si>
  <si>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</si>
  <si>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</si>
  <si>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</si>
  <si>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</si>
  <si>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</si>
  <si>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</si>
  <si>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</si>
  <si>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</si>
  <si>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</si>
  <si>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</si>
  <si>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</si>
  <si>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</si>
  <si>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</si>
  <si>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</si>
  <si>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</si>
  <si>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</si>
  <si>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</si>
  <si>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</si>
  <si>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</si>
  <si>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</si>
  <si>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</si>
  <si>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</si>
  <si>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</si>
  <si>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</si>
  <si>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</si>
  <si>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</si>
  <si>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</si>
  <si>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</si>
  <si>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</si>
  <si>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</si>
  <si>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</si>
  <si>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</si>
  <si>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</si>
  <si>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</si>
  <si>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</si>
  <si>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</si>
  <si>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</si>
  <si>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</si>
  <si>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</si>
  <si>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</si>
  <si>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</si>
  <si>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</si>
  <si>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</si>
  <si>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</si>
  <si>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</si>
  <si>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</si>
  <si>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</si>
  <si>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</si>
  <si>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</si>
  <si>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</si>
  <si>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</si>
  <si>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</si>
  <si>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</si>
  <si>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</si>
  <si>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</si>
  <si>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</si>
  <si>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</si>
  <si>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</si>
  <si>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</si>
  <si>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</si>
  <si>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</si>
  <si>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</si>
  <si>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</si>
  <si>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</si>
  <si>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</si>
  <si>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</si>
  <si>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</si>
  <si>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</si>
  <si>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</si>
  <si>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</si>
  <si>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</si>
  <si>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</si>
  <si>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</si>
  <si>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</si>
  <si>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</si>
  <si>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</si>
  <si>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</si>
  <si>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</si>
  <si>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</si>
  <si>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</si>
  <si>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</si>
  <si>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</si>
  <si>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</si>
  <si>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</si>
  <si>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</si>
  <si>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</si>
  <si>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</si>
  <si>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</si>
  <si>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</si>
  <si>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</si>
  <si>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</si>
  <si>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</si>
  <si>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</si>
  <si>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</si>
  <si>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</si>
  <si>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</si>
  <si>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</si>
  <si>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</si>
  <si>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</si>
  <si>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</si>
  <si>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</si>
  <si>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</si>
  <si>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</si>
  <si>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</si>
  <si>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</si>
  <si>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</si>
  <si>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</si>
  <si>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</si>
  <si>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</si>
  <si>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</si>
  <si>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</si>
  <si>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</si>
  <si>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</si>
  <si>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</si>
  <si>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</si>
  <si>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</si>
  <si>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</si>
  <si>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</si>
  <si>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</si>
  <si>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</si>
  <si>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</si>
  <si>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</si>
  <si>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</si>
  <si>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</si>
  <si>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</si>
  <si>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</si>
  <si>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</si>
  <si>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</si>
  <si>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</si>
  <si>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</si>
  <si>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</si>
  <si>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</si>
  <si>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</si>
  <si>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</si>
  <si>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</si>
  <si>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</si>
  <si>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</si>
  <si>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</si>
  <si>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</si>
  <si>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</si>
  <si>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</si>
  <si>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</si>
  <si>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</si>
  <si>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</si>
  <si>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</si>
  <si>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</si>
  <si>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</si>
  <si>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</si>
  <si>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</si>
  <si>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</si>
  <si>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</si>
  <si>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</si>
  <si>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</si>
  <si>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</si>
  <si>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</si>
  <si>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</si>
  <si>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</si>
  <si>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</si>
  <si>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</si>
  <si>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</si>
  <si>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</si>
  <si>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</si>
  <si>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</si>
  <si>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</si>
  <si>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</si>
  <si>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</si>
  <si>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</si>
  <si>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</si>
  <si>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</si>
  <si>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</si>
  <si>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</si>
  <si>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</si>
  <si>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</si>
  <si>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</si>
  <si>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</si>
  <si>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</si>
  <si>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</si>
  <si>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</si>
  <si>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</si>
  <si>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</si>
  <si>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</si>
  <si>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</si>
  <si>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</si>
  <si>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</si>
  <si>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</si>
  <si>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</si>
  <si>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</si>
  <si>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</si>
  <si>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</si>
  <si>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</si>
  <si>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</si>
  <si>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</si>
  <si>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</si>
  <si>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</si>
  <si>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</si>
  <si>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</si>
  <si>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</si>
  <si>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</si>
  <si>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</si>
  <si>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</si>
  <si>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</si>
  <si>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</si>
  <si>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</si>
  <si>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</si>
  <si>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</si>
  <si>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</si>
  <si>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</si>
  <si>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</si>
  <si>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</si>
  <si>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</si>
  <si>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</si>
  <si>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</si>
  <si>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</si>
  <si>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</si>
  <si>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</si>
  <si>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</si>
  <si>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</si>
  <si>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</si>
  <si>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</si>
  <si>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</si>
  <si>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</si>
  <si>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</si>
  <si>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</si>
  <si>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</si>
  <si>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</si>
  <si>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</si>
  <si>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</si>
  <si>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</si>
  <si>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</si>
  <si>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</si>
  <si>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</si>
  <si>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</si>
  <si>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</si>
  <si>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</si>
  <si>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</si>
  <si>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</si>
  <si>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</si>
  <si>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</si>
  <si>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</si>
  <si>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</si>
  <si>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</si>
  <si>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</si>
  <si>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</si>
  <si>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</si>
  <si>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</si>
  <si>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</si>
  <si>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</si>
  <si>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</si>
  <si>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</si>
  <si>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</si>
  <si>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</si>
  <si>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</si>
  <si>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</si>
  <si>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</si>
  <si>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</si>
  <si>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</si>
  <si>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</si>
  <si>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</si>
  <si>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</si>
  <si>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</si>
  <si>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</si>
  <si>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</si>
  <si>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</si>
  <si>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</si>
  <si>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</si>
  <si>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</si>
  <si>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</si>
  <si>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</si>
  <si>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</si>
  <si>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</si>
  <si>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</si>
  <si>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</si>
  <si>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</si>
  <si>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</si>
  <si>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</si>
  <si>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</si>
  <si>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</si>
  <si>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</si>
  <si>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</si>
  <si>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</si>
  <si>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</si>
  <si>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</si>
  <si>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</si>
  <si>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</si>
  <si>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</si>
  <si>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</si>
  <si>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</si>
  <si>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</si>
  <si>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</si>
  <si>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</si>
  <si>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</si>
  <si>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</si>
  <si>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</si>
  <si>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</si>
  <si>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</si>
  <si>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</si>
  <si>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</si>
  <si>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</si>
  <si>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</si>
  <si>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</si>
  <si>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</si>
  <si>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</si>
  <si>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</si>
  <si>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</si>
  <si>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</si>
  <si>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</si>
  <si>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</si>
  <si>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</si>
  <si>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</si>
  <si>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</si>
  <si>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</si>
  <si>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</si>
  <si>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</si>
  <si>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</si>
  <si>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</si>
  <si>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</si>
  <si>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</si>
  <si>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</si>
  <si>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</si>
  <si>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</si>
  <si>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</si>
  <si>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</si>
  <si>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</si>
  <si>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</si>
  <si>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</si>
  <si>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</si>
  <si>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</si>
  <si>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</si>
  <si>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</si>
  <si>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</si>
  <si>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</si>
  <si>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</si>
  <si>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</si>
  <si>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</si>
  <si>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</si>
  <si>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</si>
  <si>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</si>
  <si>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</si>
  <si>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</si>
  <si>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</si>
  <si>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</si>
  <si>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</si>
  <si>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</si>
  <si>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</si>
  <si>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</si>
  <si>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</si>
  <si>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</si>
  <si>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</si>
  <si>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</si>
  <si>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</si>
  <si>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</si>
  <si>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</si>
  <si>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</si>
  <si>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</si>
  <si>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</si>
  <si>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</si>
  <si>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</si>
  <si>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</si>
  <si>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</si>
  <si>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</si>
  <si>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</si>
  <si>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</si>
  <si>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</si>
  <si>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</si>
  <si>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</si>
  <si>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</si>
  <si>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</si>
  <si>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</si>
  <si>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</si>
  <si>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</si>
  <si>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</si>
  <si>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</si>
  <si>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</si>
  <si>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</si>
  <si>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</si>
  <si>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</si>
  <si>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</si>
  <si>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</si>
  <si>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</si>
  <si>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</si>
  <si>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</si>
  <si>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</si>
  <si>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</si>
  <si>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</si>
  <si>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</si>
  <si>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</si>
  <si>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</si>
  <si>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</si>
  <si>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</si>
  <si>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</si>
  <si>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</si>
  <si>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</si>
  <si>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</si>
  <si>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</si>
  <si>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</si>
  <si>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</si>
  <si>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</si>
  <si>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</si>
  <si>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</si>
  <si>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</si>
  <si>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</si>
  <si>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</si>
  <si>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</si>
  <si>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</si>
  <si>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</si>
  <si>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</si>
  <si>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</si>
  <si>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</si>
  <si>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</si>
  <si>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</si>
  <si>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</si>
  <si>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</si>
  <si>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</si>
  <si>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</si>
  <si>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</si>
  <si>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</si>
  <si>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</si>
  <si>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</si>
  <si>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</si>
  <si>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</si>
  <si>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</si>
  <si>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</si>
  <si>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</si>
  <si>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</si>
  <si>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</si>
  <si>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</si>
  <si>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</si>
  <si>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</si>
  <si>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</si>
  <si>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</si>
  <si>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</si>
  <si>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</si>
  <si>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</si>
  <si>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</si>
  <si>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</si>
  <si>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</si>
  <si>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</si>
  <si>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</si>
  <si>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</si>
  <si>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</si>
  <si>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</si>
  <si>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</si>
  <si>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</si>
  <si>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</si>
  <si>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</si>
  <si>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</si>
  <si>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</si>
  <si>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</si>
  <si>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</si>
  <si>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</si>
  <si>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</si>
  <si>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</si>
  <si>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</si>
  <si>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</si>
  <si>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</si>
  <si>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</si>
  <si>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</si>
  <si>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</si>
  <si>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</si>
  <si>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</si>
  <si>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</si>
  <si>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</si>
  <si>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</si>
  <si>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</si>
  <si>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</si>
  <si>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</si>
  <si>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</si>
  <si>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</si>
  <si>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</si>
  <si>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</si>
  <si>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</si>
  <si>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</si>
  <si>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</si>
  <si>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</si>
  <si>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</si>
  <si>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</si>
  <si>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</si>
  <si>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</si>
  <si>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</si>
  <si>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</si>
  <si>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</si>
  <si>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</si>
  <si>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</si>
  <si>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</si>
  <si>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</si>
  <si>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</si>
  <si>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</si>
  <si>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</si>
  <si>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</si>
  <si>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</si>
  <si>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</si>
  <si>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</si>
  <si>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</si>
  <si>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</si>
  <si>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</si>
  <si>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</si>
  <si>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</si>
  <si>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</si>
  <si>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</si>
  <si>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</si>
  <si>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</si>
  <si>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</si>
  <si>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</si>
  <si>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</si>
  <si>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</si>
  <si>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</si>
  <si>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</si>
  <si>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</si>
  <si>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</si>
  <si>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</si>
  <si>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</si>
  <si>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</si>
  <si>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</si>
  <si>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</si>
  <si>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</si>
  <si>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</si>
  <si>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</si>
  <si>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</si>
  <si>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</si>
  <si>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</si>
  <si>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</si>
  <si>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</si>
  <si>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</si>
  <si>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</si>
  <si>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</si>
  <si>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</si>
  <si>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</si>
  <si>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</si>
  <si>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</si>
  <si>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</si>
  <si>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</si>
  <si>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</si>
  <si>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</si>
  <si>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</si>
  <si>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</si>
  <si>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</si>
  <si>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</si>
  <si>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</si>
  <si>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</si>
  <si>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</si>
  <si>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</si>
  <si>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</si>
  <si>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</si>
  <si>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</si>
  <si>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</si>
  <si>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</si>
  <si>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</si>
  <si>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</si>
  <si>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</si>
  <si>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</si>
  <si>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</si>
  <si>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</si>
  <si>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</si>
  <si>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</si>
  <si>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</si>
  <si>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</si>
  <si>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</si>
  <si>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</si>
  <si>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</si>
  <si>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</si>
  <si>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</si>
  <si>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</si>
  <si>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</si>
  <si>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</si>
  <si>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</si>
  <si>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</si>
  <si>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</si>
  <si>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</si>
  <si>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</si>
  <si>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</si>
  <si>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</si>
  <si>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</si>
  <si>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</si>
  <si>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</si>
  <si>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</si>
  <si>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</si>
  <si>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</si>
  <si>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</si>
  <si>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</si>
  <si>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</si>
  <si>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</si>
  <si>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</si>
  <si>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</si>
  <si>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</si>
  <si>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</si>
  <si>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</si>
  <si>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</si>
  <si>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</si>
  <si>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</si>
  <si>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</si>
  <si>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</si>
  <si>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</si>
  <si>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</si>
  <si>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</si>
  <si>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</si>
  <si>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</si>
  <si>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</si>
  <si>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</si>
  <si>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</si>
  <si>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</si>
  <si>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</si>
  <si>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</si>
  <si>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</si>
  <si>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</si>
  <si>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</si>
  <si>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</si>
  <si>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</si>
  <si>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</si>
  <si>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</si>
  <si>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</si>
  <si>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</si>
  <si>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</si>
  <si>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</si>
  <si>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</si>
  <si>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</si>
  <si>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</si>
  <si>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</si>
  <si>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</si>
  <si>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</si>
  <si>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</si>
  <si>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</si>
  <si>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</si>
  <si>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</si>
  <si>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</si>
  <si>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</si>
  <si>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</si>
  <si>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</si>
  <si>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</si>
  <si>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</si>
  <si>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</si>
  <si>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</si>
  <si>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</si>
  <si>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</si>
  <si>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</si>
  <si>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</si>
  <si>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</si>
  <si>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</si>
  <si>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</si>
  <si>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</si>
  <si>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</si>
  <si>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</si>
  <si>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</si>
  <si>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</si>
  <si>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</si>
  <si>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</si>
  <si>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</si>
  <si>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</si>
  <si>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</si>
  <si>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</si>
  <si>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</si>
  <si>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</si>
  <si>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</si>
  <si>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</si>
  <si>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</si>
  <si>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</si>
  <si>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</si>
  <si>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</si>
  <si>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</si>
  <si>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</si>
  <si>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</si>
  <si>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</si>
  <si>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</si>
  <si>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</si>
  <si>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</si>
  <si>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</si>
  <si>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</si>
  <si>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</si>
  <si>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</si>
  <si>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</si>
  <si>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</si>
  <si>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</si>
  <si>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</si>
  <si>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</si>
  <si>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</si>
  <si>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</si>
  <si>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</si>
  <si>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</si>
  <si>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</si>
  <si>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</si>
  <si>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</si>
  <si>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</si>
  <si>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</si>
  <si>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</si>
  <si>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</si>
  <si>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</si>
  <si>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</si>
  <si>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</si>
  <si>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</si>
  <si>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</si>
  <si>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</si>
  <si>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</si>
  <si>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</si>
  <si>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</si>
  <si>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</si>
  <si>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</si>
  <si>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</si>
  <si>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</si>
  <si>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</si>
  <si>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</si>
  <si>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</si>
  <si>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</si>
  <si>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</si>
  <si>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</si>
  <si>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</si>
  <si>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</si>
  <si>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</si>
  <si>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</si>
  <si>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</si>
  <si>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</si>
  <si>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</si>
  <si>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</si>
  <si>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</si>
  <si>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</si>
  <si>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</si>
  <si>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</si>
  <si>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</si>
  <si>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</si>
  <si>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</si>
  <si>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</si>
  <si>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</si>
  <si>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</si>
  <si>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</si>
  <si>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</si>
  <si>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</si>
  <si>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</si>
  <si>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</si>
  <si>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</si>
  <si>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</si>
  <si>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</si>
  <si>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</si>
  <si>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</si>
  <si>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</si>
  <si>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</si>
  <si>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</si>
  <si>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</si>
  <si>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</si>
  <si>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</si>
  <si>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</si>
  <si>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</si>
  <si>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</si>
  <si>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</si>
  <si>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</si>
  <si>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</si>
  <si>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</si>
  <si>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</si>
  <si>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</si>
  <si>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</si>
  <si>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</si>
  <si>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</si>
  <si>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</si>
  <si>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</si>
  <si>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</si>
  <si>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</si>
  <si>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</si>
  <si>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</si>
  <si>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</si>
  <si>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</si>
  <si>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</si>
  <si>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</si>
  <si>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</si>
  <si>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</si>
  <si>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</si>
  <si>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</si>
  <si>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</si>
  <si>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</si>
  <si>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</si>
  <si>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</si>
  <si>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</si>
  <si>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</si>
  <si>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</si>
  <si>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</si>
  <si>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</si>
  <si>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</si>
  <si>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</si>
  <si>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</si>
  <si>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</si>
  <si>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</si>
  <si>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</si>
  <si>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</si>
  <si>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</si>
  <si>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</si>
  <si>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</si>
  <si>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</si>
  <si>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</si>
  <si>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</si>
  <si>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</si>
  <si>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</si>
  <si>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</si>
  <si>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</si>
  <si>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</si>
  <si>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</si>
  <si>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</si>
  <si>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</si>
  <si>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</si>
  <si>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</si>
  <si>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</si>
  <si>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</si>
  <si>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</si>
  <si>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</si>
  <si>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</si>
  <si>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</si>
  <si>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</si>
  <si>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</si>
  <si>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</si>
  <si>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</si>
  <si>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</si>
  <si>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</si>
  <si>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</si>
  <si>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</si>
  <si>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</si>
  <si>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</si>
  <si>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</si>
  <si>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</si>
  <si>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</si>
  <si>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</si>
  <si>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</si>
  <si>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</si>
  <si>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</si>
  <si>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</si>
  <si>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</si>
  <si>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</si>
  <si>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</si>
  <si>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</si>
  <si>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</si>
  <si>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</si>
  <si>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</si>
  <si>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</si>
  <si>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</si>
  <si>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</si>
  <si>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</si>
  <si>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</si>
  <si>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</si>
  <si>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</si>
  <si>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</si>
  <si>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</si>
  <si>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</si>
  <si>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</si>
  <si>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</si>
  <si>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</si>
  <si>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</si>
  <si>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</si>
  <si>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</si>
  <si>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</si>
  <si>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</si>
  <si>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</si>
  <si>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</si>
  <si>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</si>
  <si>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</si>
  <si>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</si>
  <si>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</si>
  <si>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</si>
  <si>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</si>
  <si>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</si>
  <si>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</si>
  <si>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</si>
  <si>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</si>
  <si>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</si>
  <si>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</si>
  <si>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</si>
  <si>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</si>
  <si>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</si>
  <si>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</si>
  <si>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</si>
  <si>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</si>
  <si>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</si>
  <si>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</si>
  <si>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</si>
  <si>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</si>
  <si>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</si>
  <si>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</si>
  <si>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</si>
  <si>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</si>
  <si>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</si>
  <si>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</si>
  <si>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</si>
  <si>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</si>
  <si>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</si>
  <si>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</si>
  <si>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</si>
  <si>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</si>
  <si>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</si>
  <si>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</si>
  <si>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</si>
  <si>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</si>
  <si>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</si>
  <si>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</si>
  <si>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</si>
  <si>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</si>
  <si>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</si>
  <si>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</si>
  <si>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</si>
  <si>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</si>
  <si>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</si>
  <si>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</si>
  <si>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</si>
  <si>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</si>
  <si>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</si>
  <si>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</si>
  <si>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</si>
  <si>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</si>
  <si>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</si>
  <si>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</si>
  <si>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</si>
  <si>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</si>
  <si>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</si>
  <si>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</si>
  <si>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</si>
  <si>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</si>
  <si>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</si>
  <si>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</si>
  <si>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</si>
  <si>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</si>
  <si>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</si>
  <si>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</si>
  <si>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</si>
  <si>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</si>
  <si>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</si>
  <si>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</si>
  <si>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</si>
  <si>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</si>
  <si>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</si>
  <si>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</si>
  <si>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</si>
  <si>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</si>
  <si>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</si>
  <si>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</si>
  <si>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</si>
  <si>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</si>
  <si>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</si>
  <si>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</si>
  <si>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</si>
  <si>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</si>
  <si>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</si>
  <si>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</si>
  <si>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</si>
  <si>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</si>
  <si>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</si>
  <si>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</si>
  <si>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</si>
  <si>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</si>
  <si>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</si>
  <si>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</si>
  <si>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</si>
  <si>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</si>
  <si>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</si>
  <si>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</si>
  <si>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</si>
  <si>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</si>
  <si>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</si>
  <si>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</si>
  <si>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</si>
  <si>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</si>
  <si>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</si>
  <si>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</si>
  <si>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</si>
  <si>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</si>
  <si>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</si>
  <si>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</si>
  <si>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</si>
  <si>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</si>
  <si>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</si>
  <si>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</si>
  <si>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</si>
  <si>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</si>
  <si>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</si>
  <si>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</si>
  <si>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</si>
  <si>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</si>
  <si>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</si>
  <si>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</si>
  <si>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</si>
  <si>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</si>
  <si>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</si>
  <si>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</si>
  <si>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</si>
  <si>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</si>
  <si>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</si>
  <si>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</si>
  <si>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</si>
  <si>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</si>
  <si>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</si>
  <si>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</si>
  <si>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</si>
  <si>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</si>
  <si>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</si>
  <si>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</si>
  <si>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</si>
  <si>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</si>
  <si>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</si>
  <si>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</si>
  <si>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</si>
  <si>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</si>
  <si>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</si>
  <si>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</si>
  <si>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</si>
  <si>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</si>
  <si>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</si>
  <si>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</si>
  <si>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</si>
  <si>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</si>
  <si>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</si>
  <si>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</si>
  <si>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</si>
  <si>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</si>
  <si>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</si>
  <si>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</si>
  <si>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</si>
  <si>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</si>
  <si>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</si>
  <si>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</si>
  <si>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</si>
  <si>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</si>
  <si>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</si>
  <si>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</si>
  <si>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</si>
  <si>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</si>
  <si>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</si>
  <si>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</si>
  <si>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</si>
  <si>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</si>
  <si>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</si>
  <si>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</si>
  <si>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</si>
  <si>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</si>
  <si>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</si>
  <si>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</si>
  <si>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</si>
  <si>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</si>
  <si>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</si>
  <si>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</si>
  <si>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</si>
  <si>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</si>
  <si>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</si>
  <si>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</si>
  <si>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</si>
  <si>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</si>
  <si>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</si>
  <si>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</si>
  <si>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</si>
  <si>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</si>
  <si>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</si>
  <si>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</si>
  <si>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</si>
  <si>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</si>
  <si>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</si>
  <si>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</si>
  <si>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</si>
  <si>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</si>
  <si>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</si>
  <si>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</si>
  <si>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</si>
  <si>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</si>
  <si>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</si>
  <si>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</si>
  <si>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</si>
  <si>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</si>
  <si>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</si>
  <si>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</si>
  <si>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</si>
  <si>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</si>
  <si>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</si>
  <si>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</si>
  <si>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</si>
  <si>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</si>
  <si>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</si>
  <si>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</si>
  <si>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</si>
  <si>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</si>
  <si>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</si>
  <si>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</si>
  <si>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</si>
  <si>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</si>
  <si>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</si>
  <si>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</si>
  <si>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</si>
  <si>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</si>
  <si>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</si>
  <si>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</si>
  <si>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</si>
  <si>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</si>
  <si>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</si>
  <si>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</si>
  <si>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</si>
  <si>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</si>
  <si>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</si>
  <si>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</si>
  <si>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</si>
  <si>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</si>
  <si>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</si>
  <si>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</si>
  <si>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</si>
  <si>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</si>
  <si>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</si>
  <si>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</si>
  <si>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</si>
  <si>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</si>
  <si>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</si>
  <si>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</si>
  <si>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</si>
  <si>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</si>
  <si>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</si>
  <si>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</si>
  <si>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</si>
  <si>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</si>
  <si>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</si>
  <si>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</si>
  <si>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</si>
  <si>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</si>
  <si>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</si>
  <si>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</si>
  <si>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</si>
  <si>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</si>
  <si>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</si>
  <si>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</si>
  <si>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</si>
  <si>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</si>
  <si>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</si>
  <si>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</si>
  <si>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</si>
  <si>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</si>
  <si>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</si>
  <si>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</si>
  <si>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</si>
  <si>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</si>
  <si>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</si>
  <si>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</si>
  <si>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</si>
  <si>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</si>
  <si>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</si>
  <si>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</si>
  <si>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</si>
  <si>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</si>
  <si>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</si>
  <si>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</si>
  <si>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</si>
  <si>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</si>
  <si>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</si>
  <si>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</si>
  <si>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</si>
  <si>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</si>
  <si>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</si>
  <si>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</si>
  <si>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</si>
  <si>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</si>
  <si>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</si>
  <si>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</si>
  <si>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</si>
  <si>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</si>
  <si>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</si>
  <si>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</si>
  <si>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</si>
  <si>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</si>
  <si>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</si>
  <si>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</si>
  <si>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</si>
  <si>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</si>
  <si>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</si>
  <si>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</si>
  <si>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</si>
  <si>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</si>
  <si>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</si>
  <si>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</si>
  <si>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</si>
  <si>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</si>
  <si>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</si>
  <si>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</si>
  <si>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</si>
  <si>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</si>
  <si>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</si>
  <si>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</si>
  <si>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</si>
  <si>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</si>
  <si>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</si>
  <si>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</si>
  <si>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</si>
  <si>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</si>
  <si>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</si>
  <si>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</si>
  <si>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</si>
  <si>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</si>
  <si>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</si>
  <si>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</si>
  <si>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</si>
  <si>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</si>
  <si>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</si>
  <si>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</si>
  <si>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</si>
  <si>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</si>
  <si>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</si>
  <si>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</si>
  <si>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</si>
  <si>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</si>
  <si>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</si>
  <si>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</si>
  <si>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</si>
  <si>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</si>
  <si>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</si>
  <si>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</si>
  <si>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</si>
  <si>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</si>
  <si>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</si>
  <si>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</si>
  <si>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</si>
  <si>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</si>
  <si>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</si>
  <si>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</si>
  <si>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</si>
  <si>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</si>
  <si>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</si>
  <si>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</si>
  <si>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</si>
  <si>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</si>
  <si>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</si>
  <si>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</si>
  <si>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</si>
  <si>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</si>
  <si>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</si>
  <si>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</si>
  <si>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</si>
  <si>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</si>
  <si>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</si>
  <si>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</si>
  <si>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</si>
  <si>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</si>
  <si>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</si>
  <si>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</si>
  <si>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</si>
  <si>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</si>
  <si>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</si>
  <si>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</si>
  <si>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</si>
  <si>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</si>
  <si>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</si>
  <si>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</si>
  <si>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</si>
  <si>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</si>
  <si>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</si>
  <si>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</si>
  <si>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</si>
  <si>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</si>
  <si>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</si>
  <si>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</si>
  <si>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</si>
  <si>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</si>
  <si>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</si>
  <si>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</si>
  <si>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</si>
  <si>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</si>
  <si>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</si>
  <si>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</si>
  <si>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</si>
  <si>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</si>
  <si>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</si>
  <si>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</si>
  <si>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</si>
  <si>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</si>
  <si>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</si>
  <si>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</si>
  <si>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</si>
  <si>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</si>
  <si>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</si>
  <si>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</si>
  <si>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</si>
  <si>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</si>
  <si>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</si>
  <si>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</si>
  <si>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</si>
  <si>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</si>
  <si>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</si>
  <si>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</si>
  <si>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</si>
  <si>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</si>
  <si>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</si>
  <si>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</si>
  <si>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</si>
  <si>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</si>
  <si>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</si>
  <si>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</si>
  <si>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</si>
  <si>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</si>
  <si>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</si>
  <si>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</si>
  <si>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</si>
  <si>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</si>
  <si>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</si>
  <si>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</si>
  <si>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</si>
  <si>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</si>
  <si>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</si>
  <si>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</si>
  <si>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</si>
  <si>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</si>
  <si>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</si>
  <si>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</si>
  <si>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</si>
  <si>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</si>
  <si>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</si>
  <si>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</si>
  <si>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</si>
  <si>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</si>
  <si>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</si>
  <si>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</si>
  <si>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</si>
  <si>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</si>
  <si>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</si>
  <si>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</si>
  <si>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</si>
  <si>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</si>
  <si>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</si>
  <si>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</si>
  <si>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</si>
  <si>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</si>
  <si>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</si>
  <si>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</si>
  <si>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</si>
  <si>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</si>
  <si>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</si>
  <si>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</si>
  <si>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</si>
  <si>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</si>
  <si>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</si>
  <si>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</si>
  <si>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</si>
  <si>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</si>
  <si>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</si>
  <si>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</si>
  <si>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</si>
  <si>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</si>
  <si>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</si>
  <si>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</si>
  <si>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</si>
  <si>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</si>
  <si>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</si>
  <si>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</si>
  <si>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</si>
  <si>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</si>
  <si>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</si>
  <si>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</si>
  <si>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</si>
  <si>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</si>
  <si>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</si>
  <si>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</si>
  <si>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</si>
  <si>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</si>
  <si>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</si>
  <si>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</si>
  <si>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</si>
  <si>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</si>
  <si>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</si>
  <si>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</si>
  <si>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</si>
  <si>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</si>
  <si>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</si>
  <si>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</si>
  <si>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</si>
  <si>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</si>
  <si>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</si>
  <si>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</si>
  <si>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</si>
  <si>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</si>
  <si>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</si>
  <si>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</si>
  <si>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</si>
  <si>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</si>
  <si>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</si>
  <si>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</si>
  <si>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</si>
  <si>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</si>
  <si>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</si>
  <si>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</si>
  <si>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</si>
  <si>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</si>
  <si>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</si>
  <si>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</si>
  <si>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</si>
  <si>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</si>
  <si>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</si>
  <si>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</si>
  <si>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</si>
  <si>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</si>
  <si>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</si>
  <si>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</si>
  <si>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</si>
  <si>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</si>
  <si>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</si>
  <si>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</si>
  <si>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</si>
  <si>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</si>
  <si>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</si>
  <si>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</si>
  <si>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</si>
  <si>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</si>
  <si>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</si>
  <si>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</si>
  <si>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</si>
  <si>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</si>
  <si>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</si>
  <si>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</si>
  <si>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</si>
  <si>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</si>
  <si>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</si>
  <si>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</si>
  <si>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</si>
  <si>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</si>
  <si>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</si>
  <si>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</si>
  <si>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</si>
  <si>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</si>
  <si>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</si>
  <si>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</si>
  <si>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</si>
  <si>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</si>
  <si>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</si>
  <si>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</si>
  <si>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</si>
  <si>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</si>
  <si>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</si>
  <si>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</si>
  <si>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</si>
  <si>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</si>
  <si>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</si>
  <si>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</si>
  <si>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</si>
  <si>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</si>
  <si>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</si>
  <si>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</si>
  <si>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</si>
  <si>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</si>
  <si>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</si>
  <si>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</si>
  <si>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</si>
  <si>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</si>
  <si>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</si>
  <si>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</si>
  <si>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</si>
  <si>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</si>
  <si>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</si>
  <si>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</si>
  <si>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</si>
  <si>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</si>
  <si>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</si>
  <si>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</si>
  <si>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</si>
  <si>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</si>
  <si>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</si>
  <si>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</si>
  <si>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</si>
  <si>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</si>
  <si>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</si>
  <si>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</si>
  <si>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</si>
  <si>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</si>
  <si>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</si>
  <si>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</si>
  <si>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</si>
  <si>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</si>
  <si>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</si>
  <si>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</si>
  <si>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</si>
  <si>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</si>
  <si>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</si>
  <si>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</si>
  <si>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</si>
  <si>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</si>
  <si>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</si>
  <si>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</si>
  <si>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</si>
  <si>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</si>
  <si>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</si>
  <si>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</si>
  <si>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</si>
  <si>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</si>
  <si>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</si>
  <si>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</si>
  <si>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</si>
  <si>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</si>
  <si>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</si>
  <si>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</si>
  <si>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</si>
  <si>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</si>
  <si>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</si>
  <si>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</si>
  <si>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</si>
  <si>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</si>
  <si>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</si>
  <si>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</si>
  <si>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</si>
  <si>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</si>
  <si>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</si>
  <si>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</si>
  <si>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</si>
  <si>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</si>
  <si>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</si>
  <si>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</si>
  <si>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</si>
  <si>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</si>
  <si>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</si>
  <si>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</si>
  <si>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</si>
  <si>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</si>
  <si>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</si>
  <si>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</si>
  <si>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</si>
  <si>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</si>
  <si>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</si>
  <si>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</si>
  <si>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</si>
  <si>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</si>
  <si>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</si>
  <si>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</si>
  <si>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</si>
  <si>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</si>
  <si>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</si>
  <si>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</si>
  <si>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</si>
  <si>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</si>
  <si>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</si>
  <si>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</si>
  <si>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</si>
  <si>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</si>
  <si>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</si>
  <si>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</si>
  <si>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</si>
  <si>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</si>
  <si>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</si>
  <si>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</si>
  <si>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</si>
  <si>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</si>
  <si>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</si>
  <si>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</si>
  <si>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</si>
  <si>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</si>
  <si>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</si>
  <si>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</si>
  <si>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</si>
  <si>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</si>
  <si>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</si>
  <si>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</si>
  <si>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</si>
  <si>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</si>
  <si>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</si>
  <si>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</si>
  <si>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</si>
  <si>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</si>
  <si>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</si>
  <si>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</si>
  <si>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</si>
  <si>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</si>
  <si>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</si>
  <si>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</si>
  <si>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</si>
  <si>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</si>
  <si>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</si>
  <si>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</si>
  <si>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</si>
  <si>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</si>
  <si>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</si>
  <si>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</si>
  <si>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</si>
  <si>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</si>
  <si>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</si>
  <si>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</si>
  <si>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</si>
  <si>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</si>
  <si>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</si>
  <si>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</si>
  <si>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</si>
  <si>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</si>
  <si>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</si>
  <si>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</si>
  <si>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</si>
  <si>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</si>
  <si>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</si>
  <si>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</si>
  <si>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</si>
  <si>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</si>
  <si>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</si>
  <si>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</si>
  <si>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</si>
  <si>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</si>
  <si>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</si>
  <si>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</si>
  <si>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</si>
  <si>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</si>
  <si>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</si>
  <si>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</si>
  <si>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</si>
  <si>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</si>
  <si>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</si>
  <si>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</si>
  <si>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</si>
  <si>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</si>
  <si>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</si>
  <si>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</si>
  <si>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</si>
  <si>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</si>
  <si>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</si>
  <si>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</si>
  <si>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</si>
  <si>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</si>
  <si>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</si>
  <si>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</si>
  <si>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</si>
  <si>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</si>
  <si>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</si>
  <si>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</si>
  <si>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</si>
  <si>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</si>
  <si>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</si>
  <si>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</si>
  <si>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</si>
  <si>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</si>
  <si>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</si>
  <si>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</si>
  <si>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</si>
  <si>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</si>
  <si>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</si>
  <si>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</si>
  <si>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</si>
  <si>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</si>
  <si>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</si>
  <si>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</si>
  <si>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</si>
  <si>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</si>
  <si>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</si>
  <si>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</si>
  <si>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</si>
  <si>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</si>
  <si>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</si>
  <si>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</si>
  <si>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</si>
  <si>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</si>
  <si>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</si>
  <si>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</si>
  <si>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</si>
  <si>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</si>
  <si>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</si>
  <si>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</si>
  <si>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</si>
  <si>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</si>
  <si>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</si>
  <si>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</si>
  <si>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</si>
  <si>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</si>
  <si>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</si>
  <si>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</si>
  <si>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</si>
  <si>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</si>
  <si>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</si>
  <si>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</si>
  <si>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</si>
  <si>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</si>
  <si>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</si>
  <si>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</si>
  <si>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</si>
  <si>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</si>
  <si>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</si>
  <si>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</si>
  <si>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</si>
  <si>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</si>
  <si>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</si>
  <si>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</si>
  <si>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</si>
  <si>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</si>
  <si>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</si>
  <si>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</si>
  <si>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</si>
  <si>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</si>
  <si>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</si>
  <si>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</si>
  <si>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</si>
  <si>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</si>
  <si>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</si>
  <si>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</si>
  <si>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</si>
  <si>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</si>
  <si>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</si>
  <si>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</si>
  <si>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</si>
  <si>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</si>
  <si>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</si>
  <si>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</si>
  <si>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</si>
  <si>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</si>
  <si>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</si>
  <si>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</si>
  <si>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</si>
  <si>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</si>
  <si>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</si>
  <si>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</si>
  <si>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</si>
  <si>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</si>
  <si>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</si>
  <si>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</si>
  <si>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</si>
  <si>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</si>
  <si>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</si>
  <si>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</si>
  <si>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</si>
  <si>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</si>
  <si>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</si>
  <si>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</si>
  <si>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</si>
  <si>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</si>
  <si>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</si>
  <si>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</si>
  <si>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</si>
  <si>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</si>
  <si>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</si>
  <si>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</si>
  <si>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</si>
  <si>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</si>
  <si>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</si>
  <si>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</si>
  <si>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</si>
  <si>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</si>
  <si>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</si>
  <si>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</si>
  <si>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</si>
  <si>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</si>
  <si>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</si>
  <si>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</si>
  <si>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</si>
  <si>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</si>
  <si>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</si>
  <si>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</si>
  <si>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</si>
  <si>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</si>
  <si>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</si>
  <si>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</si>
  <si>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</si>
  <si>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</si>
  <si>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</si>
  <si>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</si>
  <si>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</si>
  <si>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</si>
  <si>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</si>
  <si>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</si>
  <si>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</si>
  <si>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</si>
  <si>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</si>
  <si>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</si>
  <si>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</si>
  <si>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</si>
  <si>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</si>
  <si>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</si>
  <si>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</si>
  <si>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</si>
  <si>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</si>
  <si>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</si>
  <si>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</si>
  <si>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</si>
  <si>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</si>
  <si>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</si>
  <si>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</si>
  <si>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</si>
  <si>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</si>
  <si>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</si>
  <si>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</si>
  <si>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</si>
  <si>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</si>
  <si>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</si>
  <si>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</si>
  <si>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</si>
  <si>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</si>
  <si>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</si>
  <si>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</si>
  <si>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</si>
  <si>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</si>
  <si>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</si>
  <si>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</si>
  <si>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</si>
  <si>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</si>
  <si>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</si>
  <si>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</si>
  <si>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</si>
  <si>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</si>
  <si>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</si>
  <si>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</si>
  <si>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</si>
  <si>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</si>
  <si>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</si>
  <si>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</si>
  <si>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</si>
  <si>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</si>
  <si>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</si>
  <si>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</si>
  <si>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</si>
  <si>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</si>
  <si>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</si>
  <si>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</si>
  <si>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</si>
  <si>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</si>
  <si>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</si>
  <si>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</si>
  <si>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</si>
  <si>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</si>
  <si>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</si>
  <si>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</si>
  <si>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</si>
  <si>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</si>
  <si>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</si>
  <si>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</si>
  <si>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</si>
  <si>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</si>
  <si>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</si>
  <si>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</si>
  <si>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</si>
  <si>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</si>
  <si>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</si>
  <si>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</si>
  <si>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</si>
  <si>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</si>
  <si>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</si>
  <si>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</si>
  <si>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</si>
  <si>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</si>
  <si>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</si>
  <si>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</si>
  <si>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</si>
  <si>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</si>
  <si>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</si>
  <si>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</si>
  <si>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</si>
  <si>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</si>
  <si>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</si>
  <si>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</si>
  <si>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</si>
  <si>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</si>
  <si>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</si>
  <si>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</si>
  <si>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</si>
  <si>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</si>
  <si>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</si>
  <si>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</si>
  <si>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</si>
  <si>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</si>
  <si>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</si>
  <si>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</si>
  <si>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</si>
  <si>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</si>
  <si>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</si>
  <si>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</si>
  <si>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</si>
  <si>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</si>
  <si>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</si>
  <si>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</si>
  <si>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</si>
  <si>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</si>
  <si>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</si>
  <si>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</si>
  <si>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</si>
  <si>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</si>
  <si>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</si>
  <si>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</si>
  <si>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</si>
  <si>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</si>
  <si>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</si>
  <si>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</si>
  <si>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</si>
  <si>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</si>
  <si>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</si>
  <si>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</si>
  <si>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</si>
  <si>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</si>
  <si>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</si>
  <si>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</si>
  <si>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</si>
  <si>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</si>
  <si>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</si>
  <si>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</si>
  <si>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</si>
  <si>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</si>
  <si>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</si>
  <si>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</si>
  <si>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</si>
  <si>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</si>
  <si>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</si>
  <si>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</si>
  <si>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</si>
  <si>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</si>
  <si>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</si>
  <si>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</si>
  <si>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</si>
  <si>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</si>
  <si>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</si>
  <si>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</si>
  <si>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</si>
  <si>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</si>
  <si>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</si>
  <si>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</si>
  <si>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</si>
  <si>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</si>
  <si>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</si>
  <si>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</si>
  <si>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</si>
  <si>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</si>
  <si>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</si>
  <si>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</si>
  <si>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</si>
  <si>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</si>
  <si>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</si>
  <si>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</si>
  <si>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</si>
  <si>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</si>
  <si>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</si>
  <si>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</si>
  <si>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</si>
  <si>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</si>
  <si>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</si>
  <si>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</si>
  <si>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</si>
  <si>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</si>
  <si>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</si>
  <si>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</si>
  <si>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</si>
  <si>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</si>
  <si>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</si>
  <si>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</si>
  <si>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</si>
  <si>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</si>
  <si>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</si>
  <si>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</si>
  <si>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</si>
  <si>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</si>
  <si>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</si>
  <si>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</si>
  <si>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</si>
  <si>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</si>
  <si>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</si>
  <si>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</si>
  <si>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</si>
  <si>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</si>
  <si>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</si>
  <si>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</si>
  <si>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</si>
  <si>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</si>
  <si>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</si>
  <si>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</si>
  <si>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</si>
  <si>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</si>
  <si>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</si>
  <si>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</si>
  <si>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</si>
  <si>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</si>
  <si>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</si>
  <si>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</si>
  <si>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</si>
  <si>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</si>
  <si>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</si>
  <si>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</si>
  <si>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</si>
  <si>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</si>
  <si>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</si>
  <si>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</si>
  <si>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</si>
  <si>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</si>
  <si>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</si>
  <si>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</si>
  <si>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</si>
  <si>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</si>
  <si>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</si>
  <si>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</si>
  <si>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</si>
  <si>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</si>
  <si>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</si>
  <si>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</si>
  <si>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</si>
  <si>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</si>
  <si>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</si>
  <si>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</si>
  <si>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</si>
  <si>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</si>
  <si>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</si>
  <si>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</si>
  <si>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</si>
  <si>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</si>
  <si>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</si>
  <si>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</si>
  <si>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</si>
  <si>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</si>
  <si>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</si>
  <si>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</si>
  <si>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</si>
  <si>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</si>
  <si>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</si>
  <si>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</si>
  <si>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</si>
  <si>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</si>
  <si>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</si>
  <si>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</si>
  <si>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</si>
  <si>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</si>
  <si>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</si>
  <si>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</si>
  <si>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</si>
  <si>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</si>
  <si>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</si>
  <si>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</si>
  <si>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</si>
  <si>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</si>
  <si>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</si>
  <si>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</si>
  <si>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</si>
  <si>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</si>
  <si>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</si>
  <si>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</si>
  <si>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</si>
  <si>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</si>
  <si>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</si>
  <si>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</si>
  <si>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</si>
  <si>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</si>
  <si>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</si>
  <si>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</si>
  <si>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</si>
  <si>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</si>
  <si>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</si>
  <si>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</si>
  <si>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</si>
  <si>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</si>
  <si>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</si>
  <si>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</si>
  <si>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</si>
  <si>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</si>
  <si>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</si>
  <si>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</si>
  <si>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</si>
  <si>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</si>
  <si>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</si>
  <si>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</si>
  <si>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</si>
  <si>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</si>
  <si>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</si>
  <si>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</si>
  <si>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</si>
  <si>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</si>
  <si>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</si>
  <si>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</si>
  <si>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</si>
  <si>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</si>
  <si>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</si>
  <si>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</si>
  <si>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</si>
  <si>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</si>
  <si>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</si>
  <si>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</si>
  <si>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</si>
  <si>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</si>
  <si>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</si>
  <si>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</si>
  <si>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</si>
  <si>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</si>
  <si>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</si>
  <si>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</si>
  <si>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</si>
  <si>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</si>
  <si>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</si>
  <si>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</si>
  <si>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</si>
  <si>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</si>
  <si>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</si>
  <si>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</si>
  <si>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</si>
  <si>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</si>
  <si>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</si>
  <si>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</si>
  <si>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</si>
  <si>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</si>
  <si>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</si>
  <si>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</si>
  <si>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</si>
  <si>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</si>
  <si>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</si>
  <si>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</si>
  <si>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</si>
  <si>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</si>
  <si>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</si>
  <si>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</si>
  <si>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</si>
  <si>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</si>
  <si>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</si>
  <si>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</si>
  <si>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</si>
  <si>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</si>
  <si>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</si>
  <si>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</si>
  <si>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</si>
  <si>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</si>
  <si>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</si>
  <si>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</si>
  <si>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</si>
  <si>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</si>
  <si>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</si>
  <si>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</si>
  <si>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</si>
  <si>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</si>
  <si>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</si>
  <si>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</si>
  <si>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</si>
  <si>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</si>
  <si>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</si>
  <si>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</si>
  <si>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</si>
  <si>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</si>
  <si>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</si>
  <si>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</si>
  <si>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</si>
  <si>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</si>
  <si>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</si>
  <si>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</si>
  <si>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</si>
  <si>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</si>
  <si>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</si>
  <si>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</si>
  <si>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</si>
  <si>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</si>
  <si>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</si>
  <si>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</si>
  <si>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</si>
  <si>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</si>
  <si>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</si>
  <si>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</si>
  <si>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</si>
  <si>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</si>
  <si>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</si>
  <si>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</si>
  <si>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</si>
  <si>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</si>
  <si>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</si>
  <si>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</si>
  <si>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</si>
  <si>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</si>
  <si>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</si>
  <si>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</si>
  <si>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</si>
  <si>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</si>
  <si>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</si>
  <si>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</si>
  <si>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</si>
  <si>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</si>
  <si>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</si>
  <si>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</si>
  <si>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</si>
  <si>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</si>
  <si>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</si>
  <si>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</si>
  <si>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</si>
  <si>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</si>
  <si>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</si>
  <si>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</si>
  <si>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</si>
  <si>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</si>
  <si>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</si>
  <si>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</si>
  <si>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</si>
  <si>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</si>
  <si>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</si>
  <si>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</si>
  <si>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</si>
  <si>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</si>
  <si>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</si>
  <si>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</si>
  <si>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</si>
  <si>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</si>
  <si>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</si>
  <si>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</si>
  <si>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</si>
  <si>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</si>
  <si>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</si>
  <si>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</si>
  <si>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</si>
  <si>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</si>
  <si>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</si>
  <si>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</si>
  <si>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</si>
  <si>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</si>
  <si>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</si>
  <si>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</si>
  <si>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</si>
  <si>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</si>
  <si>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</si>
  <si>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</si>
  <si>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</si>
  <si>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</si>
  <si>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</si>
  <si>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</si>
  <si>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</si>
  <si>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</si>
  <si>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</si>
  <si>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</si>
  <si>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</si>
  <si>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</si>
  <si>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</si>
  <si>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</si>
  <si>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</si>
  <si>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</si>
  <si>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</si>
  <si>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</si>
  <si>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</si>
  <si>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</si>
  <si>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</si>
  <si>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</si>
  <si>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</si>
  <si>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</si>
  <si>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</si>
  <si>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</si>
  <si>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</si>
  <si>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</si>
  <si>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</si>
  <si>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</si>
  <si>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</si>
  <si>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</si>
  <si>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</si>
  <si>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</si>
  <si>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</si>
  <si>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</si>
  <si>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</si>
  <si>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</si>
  <si>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</si>
  <si>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</si>
  <si>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</si>
  <si>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</si>
  <si>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</si>
  <si>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</si>
  <si>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</si>
  <si>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</si>
  <si>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</si>
  <si>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</si>
  <si>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</si>
  <si>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</si>
  <si>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</si>
  <si>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</si>
  <si>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</si>
  <si>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</si>
  <si>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</si>
  <si>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</si>
  <si>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</si>
  <si>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</si>
  <si>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</si>
  <si>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</si>
  <si>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</si>
  <si>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</si>
  <si>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</si>
  <si>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</si>
  <si>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</si>
  <si>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</si>
  <si>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</si>
  <si>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</si>
  <si>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</si>
  <si>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</si>
  <si>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</si>
  <si>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</si>
  <si>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</si>
  <si>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</si>
  <si>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</si>
  <si>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</si>
  <si>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</si>
  <si>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</si>
  <si>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</si>
  <si>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</si>
  <si>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</si>
  <si>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</si>
  <si>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</si>
  <si>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</si>
  <si>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</si>
  <si>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</si>
  <si>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</si>
  <si>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</si>
  <si>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</si>
  <si>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</si>
  <si>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</si>
  <si>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</si>
  <si>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</si>
  <si>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</si>
  <si>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</si>
  <si>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</si>
  <si>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</si>
  <si>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</si>
  <si>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</si>
  <si>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</si>
  <si>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</si>
  <si>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</si>
  <si>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</si>
  <si>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</si>
  <si>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</si>
  <si>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</si>
  <si>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</si>
  <si>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</si>
  <si>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</si>
  <si>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</si>
  <si>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</si>
  <si>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</si>
  <si>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</si>
  <si>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</si>
  <si>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</si>
  <si>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</si>
  <si>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</si>
  <si>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</si>
  <si>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</si>
  <si>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</si>
  <si>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</si>
  <si>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</si>
  <si>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</si>
  <si>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</si>
  <si>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</si>
  <si>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</si>
  <si>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</si>
  <si>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</si>
  <si>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</si>
  <si>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</si>
  <si>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</si>
  <si>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</si>
  <si>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</si>
  <si>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</si>
  <si>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</si>
  <si>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</si>
  <si>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</si>
  <si>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</si>
  <si>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</si>
  <si>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</si>
  <si>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</si>
  <si>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</si>
  <si>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</si>
  <si>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</si>
  <si>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</si>
  <si>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</si>
  <si>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</si>
  <si>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</si>
  <si>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</si>
  <si>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</si>
  <si>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</si>
  <si>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</si>
  <si>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</si>
  <si>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</si>
  <si>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</si>
  <si>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</si>
  <si>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</si>
  <si>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</si>
  <si>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</si>
  <si>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</si>
  <si>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</si>
  <si>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</si>
  <si>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</si>
  <si>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</si>
  <si>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</si>
  <si>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</si>
  <si>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</si>
  <si>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</si>
  <si>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</si>
  <si>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</si>
  <si>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</si>
  <si>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</si>
  <si>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</si>
  <si>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</si>
  <si>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</si>
  <si>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</si>
  <si>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</si>
  <si>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</si>
  <si>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</si>
  <si>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</si>
  <si>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</si>
  <si>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</si>
  <si>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</si>
  <si>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</si>
  <si>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</si>
  <si>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</si>
  <si>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</si>
  <si>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</si>
  <si>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</si>
  <si>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</si>
  <si>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</si>
  <si>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</si>
  <si>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</si>
  <si>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</si>
  <si>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</si>
  <si>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</si>
  <si>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</si>
  <si>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</si>
  <si>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</si>
  <si>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</si>
  <si>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</si>
  <si>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</si>
  <si>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</si>
  <si>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</si>
  <si>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</si>
  <si>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</si>
  <si>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</si>
  <si>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</si>
  <si>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</si>
  <si>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</si>
  <si>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</si>
  <si>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</si>
  <si>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</si>
  <si>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</si>
  <si>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</si>
  <si>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</si>
  <si>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</si>
  <si>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</si>
  <si>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</si>
  <si>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</si>
  <si>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</si>
  <si>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</si>
  <si>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</si>
  <si>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</si>
  <si>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</si>
  <si>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</si>
  <si>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</si>
  <si>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</si>
  <si>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</si>
  <si>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</si>
  <si>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</si>
  <si>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</si>
  <si>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</si>
  <si>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</si>
  <si>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</si>
  <si>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</si>
  <si>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</si>
  <si>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</si>
  <si>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</si>
  <si>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</si>
  <si>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</si>
  <si>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</si>
  <si>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</si>
  <si>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</si>
  <si>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</si>
  <si>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</si>
  <si>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</si>
  <si>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</si>
  <si>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</si>
  <si>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</si>
  <si>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</si>
  <si>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</si>
  <si>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</si>
  <si>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</si>
  <si>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</si>
  <si>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</si>
  <si>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</si>
  <si>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</si>
  <si>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</si>
  <si>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</si>
  <si>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</si>
  <si>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</si>
  <si>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</si>
  <si>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</si>
  <si>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</si>
  <si>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</si>
  <si>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</si>
  <si>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</si>
  <si>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</si>
  <si>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</si>
  <si>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</si>
  <si>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</si>
  <si>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</si>
  <si>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</si>
  <si>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</si>
  <si>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</si>
  <si>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</si>
  <si>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</si>
  <si>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</si>
  <si>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</si>
  <si>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</si>
  <si>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</si>
  <si>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</si>
  <si>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</si>
  <si>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</si>
  <si>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</si>
  <si>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</si>
  <si>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</si>
  <si>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</si>
  <si>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</si>
  <si>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</si>
  <si>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</si>
  <si>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</si>
  <si>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</si>
  <si>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</si>
  <si>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</si>
  <si>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</si>
  <si>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</si>
  <si>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</si>
  <si>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</si>
  <si>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</si>
  <si>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</si>
  <si>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</si>
  <si>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</si>
  <si>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</si>
  <si>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</si>
  <si>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</si>
  <si>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</si>
  <si>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</si>
  <si>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</si>
  <si>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</si>
  <si>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</si>
  <si>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</si>
  <si>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</si>
  <si>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</si>
  <si>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</si>
  <si>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</si>
  <si>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</si>
  <si>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</si>
  <si>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</si>
  <si>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</si>
  <si>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</si>
  <si>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</si>
  <si>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</si>
  <si>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</si>
  <si>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</si>
  <si>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</si>
  <si>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</si>
  <si>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</si>
  <si>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</si>
  <si>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</si>
  <si>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</si>
  <si>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</si>
  <si>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</si>
  <si>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</si>
  <si>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</si>
  <si>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</si>
  <si>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</si>
  <si>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</si>
  <si>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</si>
  <si>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</si>
  <si>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</si>
  <si>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</si>
  <si>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</si>
  <si>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</si>
  <si>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</si>
  <si>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</si>
  <si>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</si>
  <si>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</si>
  <si>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</si>
  <si>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</si>
  <si>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</si>
  <si>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</si>
  <si>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</si>
  <si>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</si>
  <si>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</si>
  <si>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</si>
  <si>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</si>
  <si>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</si>
  <si>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</si>
  <si>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</si>
  <si>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</si>
  <si>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</si>
  <si>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</si>
  <si>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</si>
  <si>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</si>
  <si>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</si>
  <si>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</si>
  <si>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</si>
  <si>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</si>
  <si>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</si>
  <si>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</si>
  <si>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</si>
  <si>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</si>
  <si>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</si>
  <si>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</si>
  <si>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</si>
  <si>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</si>
  <si>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</si>
  <si>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</si>
  <si>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</si>
  <si>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</si>
  <si>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</si>
  <si>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</si>
  <si>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</si>
  <si>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</si>
  <si>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</si>
  <si>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</si>
  <si>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</si>
  <si>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</si>
  <si>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</si>
  <si>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</si>
  <si>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</si>
  <si>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</si>
  <si>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</si>
  <si>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</si>
  <si>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</si>
  <si>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</si>
  <si>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</si>
  <si>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</si>
  <si>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</si>
  <si>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</si>
  <si>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</si>
  <si>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</si>
  <si>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</si>
  <si>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</si>
  <si>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</si>
  <si>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</si>
  <si>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</si>
  <si>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</si>
  <si>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</si>
  <si>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</si>
  <si>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</si>
  <si>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</si>
  <si>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</si>
  <si>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</si>
  <si>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</si>
  <si>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</si>
  <si>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</si>
  <si>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</si>
  <si>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</si>
  <si>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</si>
  <si>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</si>
  <si>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</si>
  <si>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</si>
  <si>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</si>
  <si>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</si>
  <si>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</si>
  <si>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</si>
  <si>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</si>
  <si>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</si>
  <si>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</si>
  <si>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</si>
  <si>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</si>
  <si>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</si>
  <si>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</si>
  <si>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</si>
  <si>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</si>
  <si>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</si>
  <si>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</si>
  <si>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</si>
  <si>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</si>
  <si>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</si>
  <si>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</si>
  <si>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</si>
  <si>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</si>
  <si>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</si>
  <si>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</si>
  <si>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</si>
  <si>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</si>
  <si>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</si>
  <si>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</si>
  <si>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</si>
  <si>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</si>
  <si>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</si>
  <si>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</si>
  <si>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</si>
  <si>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</si>
  <si>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</si>
  <si>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</si>
  <si>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</si>
  <si>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</si>
  <si>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</si>
  <si>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</si>
  <si>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</si>
  <si>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</si>
  <si>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</si>
  <si>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</si>
  <si>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</si>
  <si>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</si>
  <si>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</si>
  <si>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</si>
  <si>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</si>
  <si>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</si>
  <si>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</si>
  <si>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</si>
  <si>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</si>
  <si>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</si>
  <si>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</si>
  <si>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</si>
  <si>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</si>
  <si>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</si>
  <si>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</si>
  <si>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</si>
  <si>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</si>
  <si>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</si>
  <si>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</si>
  <si>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</si>
  <si>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</si>
  <si>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</si>
  <si>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</si>
  <si>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</si>
  <si>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</si>
  <si>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</si>
  <si>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</si>
  <si>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</si>
  <si>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</si>
  <si>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</si>
  <si>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</si>
  <si>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</si>
  <si>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</si>
  <si>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</si>
  <si>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</si>
  <si>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</si>
  <si>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</si>
  <si>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</si>
  <si>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</si>
  <si>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</si>
  <si>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</si>
  <si>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</si>
  <si>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</si>
  <si>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</si>
  <si>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</si>
  <si>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</si>
  <si>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</si>
  <si>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</si>
  <si>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</si>
  <si>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</si>
  <si>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</si>
  <si>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</si>
  <si>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</si>
  <si>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</si>
  <si>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</si>
  <si>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</si>
  <si>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</si>
  <si>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</si>
  <si>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</si>
  <si>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</si>
  <si>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</si>
  <si>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</si>
  <si>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</si>
  <si>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</si>
  <si>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</si>
  <si>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</si>
  <si>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</si>
  <si>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</si>
  <si>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</si>
  <si>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</si>
  <si>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</si>
  <si>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</si>
  <si>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</si>
  <si>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</si>
  <si>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</si>
  <si>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</si>
  <si>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</si>
  <si>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</si>
  <si>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</si>
  <si>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</si>
  <si>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</si>
  <si>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</si>
  <si>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</si>
  <si>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</si>
  <si>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</si>
  <si>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</si>
  <si>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</si>
  <si>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</si>
  <si>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</si>
  <si>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</si>
  <si>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</si>
  <si>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</si>
  <si>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</si>
  <si>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</si>
  <si>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</si>
  <si>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</si>
  <si>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</si>
  <si>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</si>
  <si>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</si>
  <si>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</si>
  <si>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</si>
  <si>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</si>
  <si>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</si>
  <si>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</si>
  <si>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</si>
  <si>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</si>
  <si>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</si>
  <si>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</si>
  <si>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</si>
  <si>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</si>
  <si>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</si>
  <si>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</si>
  <si>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</si>
  <si>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</si>
  <si>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</si>
  <si>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</si>
  <si>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</si>
  <si>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</si>
  <si>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</si>
  <si>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</si>
  <si>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</si>
  <si>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</si>
  <si>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</si>
  <si>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</si>
  <si>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</si>
  <si>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</si>
  <si>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</si>
  <si>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</si>
  <si>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</si>
  <si>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</si>
  <si>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</si>
  <si>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</si>
  <si>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</si>
  <si>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</si>
  <si>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</si>
  <si>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</si>
  <si>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</si>
  <si>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</si>
  <si>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</si>
  <si>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</si>
  <si>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</si>
  <si>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</si>
  <si>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</si>
  <si>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</si>
  <si>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</si>
  <si>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</si>
  <si>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</si>
  <si>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</si>
  <si>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</si>
  <si>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</si>
  <si>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</si>
  <si>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</si>
  <si>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</si>
  <si>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</si>
  <si>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</si>
  <si>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</si>
  <si>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</si>
  <si>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</si>
  <si>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</si>
  <si>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</si>
  <si>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</si>
  <si>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</si>
  <si>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</si>
  <si>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</si>
  <si>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</si>
  <si>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</si>
  <si>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</si>
  <si>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</si>
  <si>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</si>
  <si>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</si>
  <si>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</si>
  <si>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</si>
  <si>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</si>
  <si>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</si>
  <si>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</si>
  <si>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</si>
  <si>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</si>
  <si>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</si>
  <si>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</si>
  <si>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</si>
  <si>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</si>
  <si>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</si>
  <si>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</si>
  <si>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</si>
  <si>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</si>
  <si>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</si>
  <si>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</si>
  <si>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</si>
  <si>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</si>
  <si>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</si>
  <si>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</si>
  <si>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</si>
  <si>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</si>
  <si>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</si>
  <si>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</si>
  <si>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</si>
  <si>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</si>
  <si>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</si>
  <si>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</si>
  <si>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</si>
  <si>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</si>
  <si>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</si>
  <si>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</si>
  <si>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</si>
  <si>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</si>
  <si>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</si>
  <si>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</si>
  <si>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</si>
  <si>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</si>
  <si>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</si>
  <si>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</si>
  <si>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</si>
  <si>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</si>
  <si>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</si>
  <si>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</si>
  <si>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</si>
  <si>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</si>
  <si>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</si>
  <si>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</si>
  <si>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</si>
  <si>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</si>
  <si>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</si>
  <si>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</si>
  <si>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</si>
  <si>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</si>
  <si>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</si>
  <si>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</si>
  <si>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</si>
  <si>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</si>
  <si>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</si>
  <si>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</si>
  <si>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</si>
  <si>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</si>
  <si>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</si>
  <si>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</si>
  <si>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</si>
  <si>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</si>
  <si>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</si>
  <si>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</si>
  <si>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</si>
  <si>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</si>
  <si>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</si>
  <si>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</si>
  <si>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</si>
  <si>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</si>
  <si>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</si>
  <si>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</si>
  <si>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</si>
  <si>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</si>
  <si>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</si>
  <si>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</si>
  <si>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</si>
  <si>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</si>
  <si>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</si>
  <si>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</si>
  <si>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</si>
  <si>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</si>
  <si>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</si>
  <si>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</si>
  <si>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</si>
  <si>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</si>
  <si>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</si>
  <si>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</si>
  <si>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</si>
  <si>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</si>
  <si>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</si>
  <si>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</si>
  <si>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</si>
  <si>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</si>
  <si>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</si>
  <si>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</si>
  <si>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</si>
  <si>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</si>
  <si>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</si>
  <si>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</si>
  <si>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</si>
  <si>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</si>
  <si>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</si>
  <si>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</si>
  <si>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</si>
  <si>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</si>
  <si>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</si>
  <si>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</si>
  <si>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</si>
  <si>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</si>
  <si>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</si>
  <si>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</si>
  <si>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</si>
  <si>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</si>
  <si>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</si>
  <si>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</si>
  <si>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</si>
  <si>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</si>
  <si>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</si>
  <si>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</si>
  <si>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</si>
  <si>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</si>
  <si>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</si>
  <si>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</si>
  <si>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</si>
  <si>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</si>
  <si>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</si>
  <si>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</si>
  <si>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</si>
  <si>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</si>
  <si>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</si>
  <si>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</si>
  <si>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</si>
  <si>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</si>
  <si>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</si>
  <si>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</si>
  <si>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</si>
  <si>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</si>
  <si>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</si>
  <si>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</si>
  <si>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</si>
  <si>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</si>
  <si>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</si>
  <si>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</si>
  <si>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</si>
  <si>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</si>
  <si>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</si>
  <si>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</si>
  <si>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</si>
  <si>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</si>
  <si>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</si>
  <si>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</si>
  <si>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</si>
  <si>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</si>
  <si>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</si>
  <si>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</si>
  <si>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</si>
  <si>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</si>
  <si>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</si>
  <si>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</si>
  <si>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</si>
  <si>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</si>
  <si>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</si>
  <si>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</si>
  <si>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</si>
  <si>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</si>
  <si>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</si>
  <si>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</si>
  <si>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</si>
  <si>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</si>
  <si>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</si>
  <si>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</si>
  <si>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</si>
  <si>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</si>
  <si>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</si>
  <si>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</si>
  <si>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</si>
  <si>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</si>
  <si>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</si>
  <si>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</si>
  <si>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</si>
  <si>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</si>
  <si>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</si>
  <si>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</si>
  <si>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</si>
  <si>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</si>
  <si>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</si>
  <si>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</si>
  <si>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</si>
  <si>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</si>
  <si>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</si>
  <si>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</si>
  <si>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</si>
  <si>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</si>
  <si>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</si>
  <si>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</si>
  <si>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</si>
  <si>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</si>
  <si>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</si>
  <si>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</si>
  <si>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</si>
  <si>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</si>
  <si>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</si>
  <si>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</si>
  <si>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</si>
  <si>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</si>
  <si>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</si>
  <si>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</si>
  <si>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</si>
  <si>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</si>
  <si>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</si>
  <si>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</si>
  <si>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</si>
  <si>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</si>
  <si>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</si>
  <si>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</si>
  <si>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</si>
  <si>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</si>
  <si>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</si>
  <si>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</si>
  <si>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</si>
  <si>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</si>
  <si>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</si>
  <si>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</si>
  <si>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</si>
  <si>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</si>
  <si>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</si>
  <si>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</si>
  <si>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</si>
  <si>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</si>
  <si>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</si>
  <si>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</si>
  <si>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</si>
  <si>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</si>
  <si>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</si>
  <si>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</si>
  <si>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</si>
  <si>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</si>
  <si>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</si>
  <si>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</si>
  <si>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</si>
  <si>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</si>
  <si>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</si>
  <si>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</si>
  <si>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</si>
  <si>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</si>
  <si>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</si>
  <si>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</si>
  <si>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</si>
  <si>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</si>
  <si>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</si>
  <si>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</si>
  <si>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</si>
  <si>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</si>
  <si>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</si>
  <si>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</si>
  <si>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</si>
  <si>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</si>
  <si>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</si>
  <si>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</si>
  <si>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</si>
  <si>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</si>
  <si>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</si>
  <si>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</si>
  <si>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</si>
  <si>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</si>
  <si>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</si>
  <si>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</si>
  <si>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</si>
  <si>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</si>
  <si>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</si>
  <si>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</si>
  <si>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</si>
  <si>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</si>
  <si>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</si>
  <si>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</si>
  <si>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</si>
  <si>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</si>
  <si>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</si>
  <si>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</si>
  <si>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</si>
  <si>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</si>
  <si>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</si>
  <si>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</si>
  <si>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</si>
  <si>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</si>
  <si>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</si>
  <si>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</si>
  <si>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</si>
  <si>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</si>
  <si>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</si>
  <si>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</si>
  <si>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</si>
  <si>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</si>
  <si>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</si>
  <si>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</si>
  <si>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</si>
  <si>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</si>
  <si>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</si>
  <si>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</si>
  <si>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</si>
  <si>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</si>
  <si>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</si>
  <si>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</si>
  <si>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</si>
  <si>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</si>
  <si>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</si>
  <si>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</si>
  <si>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</si>
  <si>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</si>
  <si>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</si>
  <si>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</si>
  <si>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</si>
  <si>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</si>
  <si>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</si>
  <si>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</si>
  <si>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</si>
  <si>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</si>
  <si>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</si>
  <si>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</si>
  <si>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</si>
  <si>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</si>
  <si>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</si>
  <si>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</si>
  <si>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</si>
  <si>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</si>
  <si>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</si>
  <si>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</si>
  <si>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</si>
  <si>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</si>
  <si>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</si>
  <si>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</si>
  <si>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</si>
  <si>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</si>
  <si>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</si>
  <si>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</si>
  <si>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</si>
  <si>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</si>
  <si>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</si>
  <si>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</si>
  <si>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</si>
  <si>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</si>
  <si>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</si>
  <si>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</si>
  <si>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</si>
  <si>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</si>
  <si>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</si>
  <si>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</si>
  <si>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</si>
  <si>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</si>
  <si>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</si>
  <si>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</si>
  <si>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</si>
  <si>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</si>
  <si>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</si>
  <si>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</si>
  <si>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</si>
  <si>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</si>
  <si>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</si>
  <si>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</si>
  <si>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</si>
  <si>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</si>
  <si>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</si>
  <si>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</si>
  <si>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</si>
  <si>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</si>
  <si>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</si>
  <si>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</si>
  <si>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</si>
  <si>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</si>
  <si>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</si>
  <si>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</si>
  <si>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</si>
  <si>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</si>
  <si>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</si>
  <si>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</si>
  <si>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</si>
  <si>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</si>
  <si>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</si>
  <si>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</si>
  <si>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</si>
  <si>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</si>
  <si>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</si>
  <si>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</si>
  <si>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</si>
  <si>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</si>
  <si>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</si>
  <si>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</si>
  <si>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</si>
  <si>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</si>
  <si>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</si>
  <si>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</si>
  <si>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</si>
  <si>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</si>
  <si>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</si>
  <si>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</si>
  <si>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</si>
  <si>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</si>
  <si>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</si>
  <si>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</si>
  <si>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</si>
  <si>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</si>
  <si>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</si>
  <si>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</si>
  <si>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</si>
  <si>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</si>
  <si>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</si>
  <si>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</si>
  <si>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</si>
  <si>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</si>
  <si>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</si>
  <si>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</si>
  <si>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</si>
  <si>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</si>
  <si>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</si>
  <si>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</si>
  <si>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</si>
  <si>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</si>
  <si>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</si>
  <si>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</si>
  <si>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</si>
  <si>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</si>
  <si>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</si>
  <si>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</si>
  <si>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</si>
  <si>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</si>
  <si>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</si>
  <si>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</si>
  <si>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</si>
  <si>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</si>
  <si>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</si>
  <si>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</si>
  <si>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</si>
  <si>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</si>
  <si>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</si>
  <si>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</si>
  <si>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</si>
  <si>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</si>
  <si>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</si>
  <si>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</si>
  <si>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</si>
  <si>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</si>
  <si>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</si>
  <si>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</si>
  <si>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</si>
  <si>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</si>
  <si>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</si>
  <si>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</si>
  <si>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</si>
  <si>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</si>
  <si>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</si>
  <si>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</si>
  <si>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</si>
  <si>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</si>
  <si>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</si>
  <si>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</si>
  <si>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</si>
  <si>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</si>
  <si>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</si>
  <si>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</si>
  <si>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</si>
  <si>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</si>
  <si>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</si>
  <si>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</si>
  <si>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</si>
  <si>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</si>
  <si>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</si>
  <si>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</si>
  <si>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</si>
  <si>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</si>
  <si>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</si>
  <si>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</si>
  <si>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</si>
  <si>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</si>
  <si>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</si>
  <si>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</si>
  <si>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</si>
  <si>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</si>
  <si>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</si>
  <si>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</si>
  <si>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</si>
  <si>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</si>
  <si>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</si>
  <si>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</si>
  <si>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</si>
  <si>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</si>
  <si>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</si>
  <si>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</si>
  <si>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</si>
  <si>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</si>
  <si>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</si>
  <si>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</si>
  <si>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</si>
  <si>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</si>
  <si>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</si>
  <si>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</si>
  <si>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</si>
  <si>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</si>
  <si>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</si>
  <si>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</si>
  <si>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</si>
  <si>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</si>
  <si>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</si>
  <si>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</si>
  <si>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</si>
  <si>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</si>
  <si>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</si>
  <si>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</si>
  <si>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</si>
  <si>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</si>
  <si>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</si>
  <si>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</si>
  <si>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</si>
  <si>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</si>
  <si>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</si>
  <si>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</si>
  <si>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</si>
  <si>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</si>
  <si>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</si>
  <si>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</si>
  <si>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</si>
  <si>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</si>
  <si>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</si>
  <si>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</si>
  <si>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</si>
  <si>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</si>
  <si>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</si>
  <si>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</si>
  <si>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</si>
  <si>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</si>
  <si>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</si>
  <si>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</si>
  <si>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</si>
  <si>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</si>
  <si>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</si>
  <si>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</si>
  <si>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</si>
  <si>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</si>
  <si>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</si>
  <si>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</si>
  <si>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</si>
  <si>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</si>
  <si>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</si>
  <si>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</si>
  <si>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</si>
  <si>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</si>
  <si>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</si>
  <si>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</si>
  <si>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</si>
  <si>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</si>
  <si>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</si>
  <si>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</si>
  <si>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</si>
  <si>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</si>
  <si>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</si>
  <si>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</si>
  <si>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</si>
  <si>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</si>
  <si>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</si>
  <si>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</si>
  <si>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</si>
  <si>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</si>
  <si>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</si>
  <si>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</si>
  <si>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</si>
  <si>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</si>
  <si>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</si>
  <si>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</si>
  <si>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</si>
  <si>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</si>
  <si>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</si>
  <si>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</si>
  <si>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</si>
  <si>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</si>
  <si>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</si>
  <si>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</si>
  <si>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</si>
  <si>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</si>
  <si>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</si>
  <si>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</si>
  <si>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</si>
  <si>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</si>
  <si>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</si>
  <si>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</si>
  <si>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</si>
  <si>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</si>
  <si>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</si>
  <si>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</si>
  <si>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</si>
  <si>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</si>
  <si>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</si>
  <si>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</si>
  <si>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</si>
  <si>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</si>
  <si>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</si>
  <si>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</si>
  <si>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</si>
  <si>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</si>
  <si>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</si>
  <si>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</si>
  <si>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</si>
  <si>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</si>
  <si>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</si>
  <si>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</si>
  <si>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</si>
  <si>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</si>
  <si>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</si>
  <si>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</si>
  <si>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</si>
  <si>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</si>
  <si>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</si>
  <si>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</si>
  <si>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</si>
  <si>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</si>
  <si>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</si>
  <si>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</si>
  <si>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</si>
  <si>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</si>
  <si>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</si>
  <si>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</si>
  <si>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</si>
  <si>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</si>
  <si>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</si>
  <si>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</si>
  <si>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</si>
  <si>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</si>
  <si>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</si>
  <si>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</si>
  <si>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</si>
  <si>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</si>
  <si>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</si>
  <si>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</si>
  <si>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</si>
  <si>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</si>
  <si>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</si>
  <si>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</si>
  <si>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</si>
  <si>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</si>
  <si>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</si>
  <si>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</si>
  <si>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</si>
  <si>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</si>
  <si>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</si>
  <si>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</si>
  <si>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</si>
  <si>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</si>
  <si>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</si>
  <si>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</si>
  <si>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</si>
  <si>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</si>
  <si>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</si>
  <si>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</si>
  <si>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</si>
  <si>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</si>
  <si>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</si>
  <si>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</si>
  <si>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</si>
  <si>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</si>
  <si>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</si>
  <si>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</si>
  <si>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</si>
  <si>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</si>
  <si>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</si>
  <si>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</si>
  <si>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</si>
  <si>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</si>
  <si>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</si>
  <si>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</si>
  <si>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</si>
  <si>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</si>
  <si>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</si>
  <si>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</si>
  <si>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</si>
  <si>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</si>
  <si>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</si>
  <si>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</si>
  <si>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</si>
  <si>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</si>
  <si>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</si>
  <si>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</si>
  <si>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</si>
  <si>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</si>
  <si>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</si>
  <si>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</si>
  <si>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</si>
  <si>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</si>
  <si>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</si>
  <si>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</si>
  <si>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</si>
  <si>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</si>
  <si>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</si>
  <si>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</si>
  <si>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</si>
  <si>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</si>
  <si>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</si>
  <si>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</si>
  <si>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</si>
  <si>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</si>
  <si>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</si>
  <si>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</si>
  <si>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</si>
  <si>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</si>
  <si>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</si>
  <si>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</si>
  <si>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</si>
  <si>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</si>
  <si>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</si>
  <si>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</si>
  <si>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</si>
  <si>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</si>
  <si>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</si>
  <si>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</si>
  <si>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</si>
  <si>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</si>
  <si>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</si>
  <si>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</si>
  <si>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</si>
  <si>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</si>
  <si>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</si>
  <si>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</si>
  <si>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</si>
  <si>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</si>
  <si>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</si>
  <si>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</si>
  <si>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</si>
  <si>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</si>
  <si>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</si>
  <si>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</si>
  <si>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</si>
  <si>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</si>
  <si>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</si>
  <si>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</si>
  <si>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</si>
  <si>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</si>
  <si>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</si>
  <si>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</si>
  <si>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</si>
  <si>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</si>
  <si>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</si>
  <si>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</si>
  <si>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</si>
  <si>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</si>
  <si>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</si>
  <si>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</si>
  <si>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</si>
  <si>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</si>
  <si>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</si>
  <si>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</si>
  <si>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</si>
  <si>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</si>
  <si>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</si>
  <si>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</si>
  <si>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</si>
  <si>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</si>
  <si>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</si>
  <si>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</si>
  <si>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</si>
  <si>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</si>
  <si>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</si>
  <si>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</si>
  <si>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</si>
  <si>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</si>
  <si>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</si>
  <si>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</si>
  <si>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</si>
  <si>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</si>
  <si>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</si>
  <si>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</si>
  <si>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</si>
  <si>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</si>
  <si>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</si>
  <si>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</si>
  <si>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</si>
  <si>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</si>
  <si>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</si>
  <si>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</si>
  <si>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</si>
  <si>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</si>
  <si>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</si>
  <si>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</si>
  <si>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</si>
  <si>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</si>
  <si>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</si>
  <si>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</si>
  <si>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</si>
  <si>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</si>
  <si>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</si>
  <si>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</si>
  <si>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</si>
  <si>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</si>
  <si>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</si>
  <si>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</si>
  <si>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</si>
  <si>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</si>
  <si>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</si>
  <si>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</si>
  <si>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</si>
  <si>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</si>
  <si>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</si>
  <si>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</si>
  <si>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</si>
  <si>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</si>
  <si>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</si>
  <si>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</si>
  <si>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</si>
  <si>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</si>
  <si>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</si>
  <si>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</si>
  <si>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</si>
  <si>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</si>
  <si>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</si>
  <si>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</si>
  <si>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</si>
  <si>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</si>
  <si>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</si>
  <si>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</si>
  <si>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</si>
  <si>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</si>
  <si>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</si>
  <si>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</si>
  <si>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</si>
  <si>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</si>
  <si>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</si>
  <si>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</si>
  <si>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</si>
  <si>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</si>
  <si>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</si>
  <si>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</si>
  <si>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</si>
  <si>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</si>
  <si>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</si>
  <si>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</si>
  <si>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</si>
  <si>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</si>
  <si>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</si>
  <si>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</si>
  <si>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</si>
  <si>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</si>
  <si>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</si>
  <si>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</si>
  <si>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</si>
  <si>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</si>
  <si>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</si>
  <si>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</si>
  <si>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</si>
  <si>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</si>
  <si>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</si>
  <si>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</si>
  <si>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</si>
  <si>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</si>
  <si>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</si>
  <si>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</si>
  <si>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</si>
  <si>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</si>
  <si>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</si>
  <si>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</si>
  <si>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</si>
  <si>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</si>
  <si>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</si>
  <si>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</si>
  <si>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</si>
  <si>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</si>
  <si>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</si>
  <si>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</si>
  <si>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</si>
  <si>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</si>
  <si>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</si>
  <si>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</si>
  <si>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</si>
  <si>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</si>
  <si>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</si>
  <si>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</si>
  <si>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</si>
  <si>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</si>
  <si>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</si>
  <si>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</si>
  <si>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</si>
  <si>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</si>
  <si>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</si>
  <si>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</si>
  <si>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</si>
  <si>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</si>
  <si>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</si>
  <si>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</si>
  <si>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</si>
  <si>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</si>
  <si>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</si>
  <si>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</si>
  <si>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</si>
  <si>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</si>
  <si>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</si>
  <si>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</si>
  <si>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</si>
  <si>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</si>
  <si>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</si>
  <si>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</si>
  <si>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</si>
  <si>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</si>
  <si>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</si>
  <si>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</si>
  <si>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</si>
  <si>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</si>
  <si>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</si>
  <si>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</si>
  <si>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</si>
  <si>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</si>
  <si>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</si>
  <si>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</si>
  <si>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</si>
  <si>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</si>
  <si>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</si>
  <si>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</si>
  <si>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</si>
  <si>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</si>
  <si>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</si>
  <si>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</si>
  <si>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</si>
  <si>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</si>
  <si>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</si>
  <si>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</si>
  <si>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</si>
  <si>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</si>
  <si>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</si>
  <si>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</si>
  <si>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</si>
  <si>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</si>
  <si>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</si>
  <si>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</si>
  <si>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</si>
  <si>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</si>
  <si>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</si>
  <si>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</si>
  <si>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</si>
  <si>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</si>
  <si>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</si>
  <si>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</si>
  <si>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</si>
  <si>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</si>
  <si>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</si>
  <si>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</si>
  <si>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</si>
  <si>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</si>
  <si>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</si>
  <si>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</si>
  <si>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</si>
  <si>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</si>
  <si>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</si>
  <si>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</si>
  <si>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</si>
  <si>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</si>
  <si>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</si>
  <si>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</si>
  <si>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</si>
  <si>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</si>
  <si>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</si>
  <si>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</si>
  <si>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</si>
  <si>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</si>
  <si>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</si>
  <si>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</si>
  <si>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</si>
  <si>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</si>
  <si>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</si>
  <si>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</si>
  <si>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</si>
  <si>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</si>
  <si>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</si>
  <si>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</si>
  <si>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</si>
  <si>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</si>
  <si>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</si>
  <si>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</si>
  <si>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</si>
  <si>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</si>
  <si>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</si>
  <si>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</si>
  <si>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</si>
  <si>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</si>
  <si>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</si>
  <si>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</si>
  <si>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</si>
  <si>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</si>
  <si>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</si>
  <si>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</si>
  <si>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</si>
  <si>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</si>
  <si>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</si>
  <si>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</si>
  <si>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</si>
  <si>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</si>
  <si>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</si>
  <si>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</si>
  <si>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</si>
  <si>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</si>
  <si>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</si>
  <si>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</si>
  <si>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</si>
  <si>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</si>
  <si>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</si>
  <si>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</si>
  <si>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</si>
  <si>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</si>
  <si>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</si>
  <si>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</si>
  <si>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</si>
  <si>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</si>
  <si>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</si>
  <si>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</si>
  <si>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</si>
  <si>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</si>
  <si>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</si>
  <si>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</si>
  <si>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</si>
  <si>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</si>
  <si>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</si>
  <si>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</si>
  <si>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</si>
  <si>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</si>
  <si>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</si>
  <si>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</si>
  <si>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</si>
  <si>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</si>
  <si>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</si>
  <si>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</si>
  <si>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</si>
  <si>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</si>
  <si>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</si>
  <si>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</si>
  <si>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</si>
  <si>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</si>
  <si>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</si>
  <si>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</si>
  <si>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</si>
  <si>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</si>
  <si>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</si>
  <si>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</si>
  <si>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</si>
  <si>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</si>
  <si>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</si>
  <si>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</si>
  <si>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</si>
  <si>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</si>
  <si>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</si>
  <si>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</si>
  <si>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</si>
  <si>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</si>
  <si>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</si>
  <si>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</si>
  <si>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</si>
  <si>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</si>
  <si>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</si>
  <si>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</si>
  <si>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</si>
  <si>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</si>
  <si>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</si>
  <si>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</si>
  <si>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</si>
  <si>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</si>
  <si>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</si>
  <si>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</si>
  <si>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</si>
  <si>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</si>
  <si>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</si>
  <si>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</si>
  <si>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</si>
  <si>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</si>
  <si>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</si>
  <si>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</si>
  <si>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</si>
  <si>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</si>
  <si>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</si>
  <si>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</si>
  <si>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</si>
  <si>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</si>
  <si>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</si>
  <si>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</si>
  <si>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</si>
  <si>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</si>
  <si>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</si>
  <si>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</si>
  <si>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</si>
  <si>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</si>
  <si>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</si>
  <si>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</si>
  <si>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</si>
  <si>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</si>
  <si>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</si>
  <si>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</si>
  <si>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</si>
  <si>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</si>
  <si>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</si>
  <si>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</si>
  <si>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</si>
  <si>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</si>
  <si>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</si>
  <si>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</si>
  <si>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</si>
  <si>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</si>
  <si>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</si>
  <si>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</si>
  <si>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</si>
  <si>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</si>
  <si>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</si>
  <si>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</si>
  <si>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</si>
  <si>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</si>
  <si>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</si>
  <si>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</si>
  <si>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</si>
  <si>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</si>
  <si>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</si>
  <si>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</si>
  <si>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</si>
  <si>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</si>
  <si>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</si>
  <si>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</si>
  <si>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</si>
  <si>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</si>
  <si>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</si>
  <si>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</si>
  <si>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</si>
  <si>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</si>
  <si>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</si>
  <si>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</si>
  <si>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</si>
  <si>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</si>
  <si>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</si>
  <si>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</si>
  <si>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</si>
  <si>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</si>
  <si>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</si>
  <si>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</si>
  <si>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</si>
  <si>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</si>
  <si>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</si>
  <si>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</si>
  <si>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</si>
  <si>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</si>
  <si>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</si>
  <si>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</si>
  <si>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</si>
  <si>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</si>
  <si>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</si>
  <si>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</si>
  <si>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</si>
  <si>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</si>
  <si>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</si>
  <si>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</si>
  <si>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</si>
  <si>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</si>
  <si>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</si>
  <si>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</si>
  <si>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</si>
  <si>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</si>
  <si>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</si>
  <si>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</si>
  <si>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</si>
  <si>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</si>
  <si>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</si>
  <si>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</si>
  <si>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</si>
  <si>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</si>
  <si>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</si>
  <si>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</si>
  <si>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</si>
  <si>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</si>
  <si>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</si>
  <si>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</si>
  <si>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</si>
  <si>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</si>
  <si>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</si>
  <si>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</si>
  <si>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</si>
  <si>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</si>
  <si>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</si>
  <si>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</si>
  <si>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</si>
  <si>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</si>
  <si>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</si>
  <si>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</si>
  <si>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</si>
  <si>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</si>
  <si>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</si>
  <si>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</si>
  <si>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</si>
  <si>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</si>
  <si>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</si>
  <si>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</si>
  <si>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</si>
  <si>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</si>
  <si>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</si>
  <si>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</si>
  <si>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</si>
  <si>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</si>
  <si>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</si>
  <si>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</si>
  <si>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</si>
  <si>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</si>
  <si>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</si>
  <si>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</si>
  <si>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</si>
  <si>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</si>
  <si>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</si>
  <si>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</si>
  <si>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</si>
  <si>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</si>
  <si>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</si>
  <si>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</si>
  <si>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</si>
  <si>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</si>
  <si>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</si>
  <si>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</si>
  <si>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</si>
  <si>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</si>
  <si>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</si>
  <si>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</si>
  <si>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</si>
  <si>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</si>
  <si>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</si>
  <si>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</si>
  <si>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</si>
  <si>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</si>
  <si>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</si>
  <si>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</si>
  <si>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</si>
  <si>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</si>
  <si>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</si>
  <si>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</si>
  <si>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</si>
  <si>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</si>
  <si>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</si>
  <si>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</si>
  <si>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</si>
  <si>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</si>
  <si>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</si>
  <si>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</si>
  <si>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</si>
  <si>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</si>
  <si>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</si>
  <si>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</si>
  <si>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</si>
  <si>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</si>
  <si>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</si>
  <si>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</si>
  <si>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</si>
  <si>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</si>
  <si>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</si>
  <si>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</si>
  <si>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</si>
  <si>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</si>
  <si>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</si>
  <si>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</si>
  <si>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</si>
  <si>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</si>
  <si>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</si>
  <si>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</si>
  <si>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</si>
  <si>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</si>
  <si>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</si>
  <si>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</si>
  <si>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</si>
  <si>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</si>
  <si>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</si>
  <si>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</si>
  <si>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</si>
  <si>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</si>
  <si>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</si>
  <si>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</si>
  <si>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</si>
  <si>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</si>
  <si>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</si>
  <si>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</si>
  <si>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</si>
  <si>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</si>
  <si>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</si>
  <si>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</si>
  <si>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</si>
  <si>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</si>
  <si>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</si>
  <si>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</si>
  <si>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</si>
  <si>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</si>
  <si>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</si>
  <si>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</si>
  <si>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</si>
  <si>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</si>
  <si>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</si>
  <si>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</si>
  <si>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</si>
  <si>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</si>
  <si>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</si>
  <si>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</si>
  <si>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</si>
  <si>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</si>
  <si>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</si>
  <si>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</si>
  <si>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</si>
  <si>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</si>
  <si>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</si>
  <si>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</si>
  <si>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</si>
  <si>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</si>
  <si>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</si>
  <si>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</si>
  <si>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</si>
  <si>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</si>
  <si>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</si>
  <si>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</si>
  <si>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</si>
  <si>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</si>
  <si>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</si>
  <si>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</si>
  <si>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</si>
  <si>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</si>
  <si>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</si>
  <si>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</si>
  <si>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</si>
  <si>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</si>
  <si>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</si>
  <si>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</si>
  <si>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</si>
  <si>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</si>
  <si>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</si>
  <si>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</si>
  <si>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</si>
  <si>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</si>
  <si>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</si>
  <si>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</si>
  <si>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</si>
  <si>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</si>
  <si>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</si>
  <si>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</si>
  <si>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</si>
  <si>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</si>
  <si>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</si>
  <si>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</si>
  <si>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</si>
  <si>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</si>
  <si>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</si>
  <si>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</si>
  <si>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</si>
  <si>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</si>
  <si>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</si>
  <si>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</si>
  <si>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</si>
  <si>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</si>
  <si>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</si>
  <si>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</si>
  <si>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</si>
  <si>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</si>
  <si>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</si>
  <si>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</si>
  <si>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</si>
  <si>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</si>
  <si>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</si>
  <si>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</si>
  <si>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</si>
  <si>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</si>
  <si>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</si>
  <si>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</si>
  <si>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</si>
  <si>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</si>
  <si>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</si>
  <si>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</si>
  <si>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</si>
  <si>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</si>
  <si>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</si>
  <si>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</si>
  <si>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</si>
  <si>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</si>
  <si>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</si>
  <si>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</si>
  <si>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</si>
  <si>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</si>
  <si>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</si>
  <si>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</si>
  <si>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</si>
  <si>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</si>
  <si>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</si>
  <si>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</si>
  <si>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</si>
  <si>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</si>
  <si>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</si>
  <si>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</si>
  <si>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</si>
  <si>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</si>
  <si>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</si>
  <si>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</si>
  <si>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</si>
  <si>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</si>
  <si>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</si>
  <si>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</si>
  <si>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</si>
  <si>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</si>
  <si>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</si>
  <si>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</si>
  <si>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</si>
  <si>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</si>
  <si>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</si>
  <si>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</si>
  <si>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</si>
  <si>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</si>
  <si>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</si>
  <si>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</si>
  <si>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</si>
  <si>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</si>
  <si>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</si>
  <si>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</si>
  <si>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</si>
  <si>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</si>
  <si>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</si>
  <si>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</si>
  <si>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</si>
  <si>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</si>
  <si>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</si>
  <si>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</si>
  <si>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</si>
  <si>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</si>
  <si>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</si>
  <si>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</si>
  <si>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</si>
  <si>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</si>
  <si>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</si>
  <si>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</si>
  <si>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</si>
  <si>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</si>
  <si>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</si>
  <si>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</si>
  <si>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</si>
  <si>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</si>
  <si>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</si>
  <si>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</si>
  <si>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</si>
  <si>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</si>
  <si>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</si>
  <si>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</si>
  <si>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</si>
  <si>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</si>
  <si>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</si>
  <si>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</si>
  <si>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</si>
  <si>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</si>
  <si>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</si>
  <si>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</si>
  <si>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</si>
  <si>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</si>
  <si>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</si>
  <si>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</si>
  <si>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</si>
  <si>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</si>
  <si>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</si>
  <si>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</si>
  <si>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</si>
  <si>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</si>
  <si>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</si>
  <si>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</si>
  <si>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</si>
  <si>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</si>
  <si>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</si>
  <si>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</si>
  <si>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</si>
  <si>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</si>
  <si>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</si>
  <si>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</si>
  <si>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</si>
  <si>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</si>
  <si>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</si>
  <si>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</si>
  <si>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</si>
  <si>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</si>
  <si>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</si>
  <si>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</si>
  <si>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</si>
  <si>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</si>
  <si>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</si>
  <si>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</si>
  <si>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</si>
  <si>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</si>
  <si>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</si>
  <si>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</si>
  <si>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</si>
  <si>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</si>
  <si>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</si>
  <si>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</si>
  <si>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</si>
  <si>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</si>
  <si>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</si>
  <si>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</si>
  <si>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</si>
  <si>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</si>
  <si>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</si>
  <si>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</si>
  <si>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</si>
  <si>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</si>
  <si>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</si>
  <si>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</si>
  <si>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</si>
  <si>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</si>
  <si>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</si>
  <si>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</si>
  <si>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</si>
  <si>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</si>
  <si>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</si>
  <si>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</si>
  <si>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</si>
  <si>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</si>
  <si>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</si>
  <si>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</si>
  <si>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</si>
  <si>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</si>
  <si>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</si>
  <si>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</si>
  <si>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</si>
  <si>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</si>
  <si>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</si>
  <si>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</si>
  <si>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</si>
  <si>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</si>
  <si>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</si>
  <si>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</si>
  <si>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</si>
  <si>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</si>
  <si>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</si>
  <si>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</si>
  <si>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</si>
  <si>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</si>
  <si>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</si>
  <si>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</si>
  <si>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</si>
  <si>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</si>
  <si>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</si>
  <si>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</si>
  <si>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</si>
  <si>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</si>
  <si>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</si>
  <si>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</si>
  <si>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</si>
  <si>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</si>
  <si>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</si>
  <si>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</si>
  <si>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</si>
  <si>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</si>
  <si>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</si>
  <si>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</si>
  <si>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</si>
  <si>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</si>
  <si>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</si>
  <si>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</si>
  <si>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</si>
  <si>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</si>
  <si>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</si>
  <si>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</si>
  <si>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</si>
  <si>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</si>
  <si>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</si>
  <si>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</si>
  <si>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</si>
  <si>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</si>
  <si>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</si>
  <si>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</si>
  <si>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</si>
  <si>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</si>
  <si>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</si>
  <si>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</si>
  <si>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</si>
  <si>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</si>
  <si>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</si>
  <si>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</si>
  <si>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</si>
  <si>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</si>
  <si>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</si>
  <si>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</si>
  <si>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</si>
  <si>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</si>
  <si>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</si>
  <si>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</si>
  <si>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</si>
  <si>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</si>
  <si>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</si>
  <si>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</si>
  <si>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</si>
  <si>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</si>
  <si>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</si>
  <si>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</si>
  <si>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</si>
  <si>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</si>
  <si>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</si>
  <si>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</si>
  <si>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</si>
  <si>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</si>
  <si>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</si>
  <si>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</si>
  <si>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</si>
  <si>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</si>
  <si>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</si>
  <si>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</si>
  <si>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</si>
  <si>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</si>
  <si>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</si>
  <si>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</si>
  <si>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</si>
  <si>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</si>
  <si>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</si>
  <si>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</si>
  <si>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</si>
  <si>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</si>
  <si>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</si>
  <si>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</si>
  <si>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</si>
  <si>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</si>
  <si>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</si>
  <si>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</si>
  <si>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</si>
  <si>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</si>
  <si>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</si>
  <si>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</si>
  <si>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</si>
  <si>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</si>
  <si>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</si>
  <si>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</si>
  <si>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</si>
  <si>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</si>
  <si>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</si>
  <si>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</si>
  <si>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</si>
  <si>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</si>
  <si>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</si>
  <si>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</si>
  <si>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</si>
  <si>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</si>
  <si>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</si>
  <si>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</si>
  <si>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</si>
  <si>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</si>
  <si>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</si>
  <si>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</si>
  <si>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</si>
  <si>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</si>
  <si>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</si>
  <si>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</si>
  <si>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</si>
  <si>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</si>
  <si>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</si>
  <si>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</si>
  <si>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</si>
  <si>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</si>
  <si>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</si>
  <si>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</si>
  <si>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</si>
  <si>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</si>
  <si>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</si>
  <si>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</si>
  <si>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</si>
  <si>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</si>
  <si>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</si>
  <si>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</si>
  <si>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</si>
  <si>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</si>
  <si>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</si>
  <si>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</si>
  <si>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</si>
  <si>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</si>
  <si>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</si>
  <si>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</si>
  <si>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</si>
  <si>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</si>
  <si>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</si>
  <si>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</si>
  <si>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</si>
  <si>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</si>
  <si>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</si>
  <si>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</si>
  <si>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</si>
  <si>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</si>
  <si>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</si>
  <si>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</si>
  <si>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</si>
  <si>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</si>
  <si>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</si>
  <si>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</si>
  <si>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</si>
  <si>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</si>
  <si>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</si>
  <si>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</si>
  <si>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</si>
  <si>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</si>
  <si>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</si>
  <si>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</si>
  <si>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</si>
  <si>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</si>
  <si>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</si>
  <si>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</si>
  <si>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</si>
  <si>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</si>
  <si>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</si>
  <si>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</si>
  <si>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</si>
  <si>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</si>
  <si>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</si>
  <si>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</si>
  <si>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</si>
  <si>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</si>
  <si>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</si>
  <si>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</si>
  <si>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</si>
  <si>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</si>
  <si>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</si>
  <si>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</si>
  <si>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</si>
  <si>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</si>
  <si>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</si>
  <si>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</si>
  <si>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</si>
  <si>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</si>
  <si>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</si>
  <si>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</si>
  <si>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</si>
  <si>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</si>
  <si>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</si>
  <si>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</si>
  <si>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</si>
  <si>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</si>
  <si>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</si>
  <si>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</si>
  <si>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</si>
  <si>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</si>
  <si>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</si>
  <si>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</si>
  <si>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</si>
  <si>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</si>
  <si>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</si>
  <si>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</si>
  <si>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</si>
  <si>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</si>
  <si>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</si>
  <si>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</si>
  <si>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</si>
  <si>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</si>
  <si>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</si>
  <si>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</si>
  <si>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</si>
  <si>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</si>
  <si>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</si>
  <si>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</si>
  <si>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</si>
  <si>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</si>
  <si>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</si>
  <si>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</si>
  <si>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</si>
  <si>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</si>
  <si>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</si>
  <si>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</si>
  <si>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</si>
  <si>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</si>
  <si>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</si>
  <si>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</si>
  <si>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</si>
  <si>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</si>
  <si>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</si>
  <si>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</si>
  <si>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</si>
  <si>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</si>
  <si>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</si>
  <si>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</si>
  <si>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</si>
  <si>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</si>
  <si>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</si>
  <si>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</si>
  <si>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</si>
  <si>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</si>
  <si>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</si>
  <si>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</si>
  <si>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</si>
  <si>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</si>
  <si>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</si>
  <si>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</si>
  <si>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</si>
  <si>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</si>
  <si>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</si>
  <si>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</si>
  <si>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</si>
  <si>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</si>
  <si>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</si>
  <si>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</si>
  <si>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</si>
  <si>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</si>
  <si>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</si>
  <si>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</si>
  <si>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</si>
  <si>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</si>
  <si>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</si>
  <si>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</si>
  <si>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</si>
  <si>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</si>
  <si>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</si>
  <si>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</si>
  <si>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</si>
  <si>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</si>
  <si>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</si>
  <si>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</si>
  <si>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</si>
  <si>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</si>
  <si>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</si>
  <si>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</si>
  <si>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</si>
  <si>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</si>
  <si>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</si>
  <si>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</si>
  <si>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</si>
  <si>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</si>
  <si>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</si>
  <si>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</si>
  <si>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</si>
  <si>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</si>
  <si>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</si>
  <si>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</si>
  <si>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</si>
  <si>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</si>
  <si>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</si>
  <si>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</si>
  <si>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</si>
  <si>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</si>
  <si>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</si>
  <si>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</si>
  <si>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</si>
  <si>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</si>
  <si>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</si>
  <si>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</si>
  <si>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</si>
  <si>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</si>
  <si>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</si>
  <si>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</si>
  <si>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</si>
  <si>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</si>
  <si>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</si>
  <si>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</si>
  <si>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</si>
  <si>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</si>
  <si>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</si>
  <si>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</si>
  <si>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</si>
  <si>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</si>
  <si>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</si>
  <si>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</si>
  <si>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</si>
  <si>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</si>
  <si>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</si>
  <si>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</si>
  <si>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</si>
  <si>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</si>
  <si>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</si>
  <si>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</si>
  <si>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</si>
  <si>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</si>
  <si>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</si>
  <si>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</si>
  <si>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</si>
  <si>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</si>
  <si>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</si>
  <si>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</si>
  <si>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</si>
  <si>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</si>
  <si>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</si>
  <si>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</si>
  <si>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</si>
  <si>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</si>
  <si>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</si>
  <si>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</si>
  <si>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</si>
  <si>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</si>
  <si>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</si>
  <si>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</si>
  <si>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</si>
  <si>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</si>
  <si>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</si>
  <si>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</si>
  <si>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</si>
  <si>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</si>
  <si>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</si>
  <si>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</si>
  <si>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</si>
  <si>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</si>
  <si>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</si>
  <si>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</si>
  <si>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</si>
  <si>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</si>
  <si>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</si>
  <si>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</si>
  <si>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</si>
  <si>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</si>
  <si>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</si>
  <si>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</si>
  <si>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</si>
  <si>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</si>
  <si>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</si>
  <si>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</si>
  <si>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</si>
  <si>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</si>
  <si>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</si>
  <si>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</si>
  <si>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</si>
  <si>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</si>
  <si>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</si>
  <si>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</si>
  <si>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</si>
  <si>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</si>
  <si>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</si>
  <si>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</si>
  <si>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</si>
  <si>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</si>
  <si>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</si>
  <si>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</si>
  <si>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</si>
  <si>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</si>
  <si>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</si>
  <si>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</si>
  <si>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</si>
  <si>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</si>
  <si>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</si>
  <si>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</si>
  <si>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</si>
  <si>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</si>
  <si>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</si>
  <si>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</si>
  <si>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</si>
  <si>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</si>
  <si>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</si>
  <si>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</si>
  <si>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</si>
  <si>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</si>
  <si>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</si>
  <si>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</si>
  <si>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</si>
  <si>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</si>
  <si>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</si>
  <si>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</si>
  <si>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</si>
  <si>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</si>
  <si>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</si>
  <si>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</si>
  <si>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</si>
  <si>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</si>
  <si>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</si>
  <si>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</si>
  <si>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</si>
  <si>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</si>
  <si>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</si>
  <si>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</si>
  <si>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</si>
  <si>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</si>
  <si>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</si>
  <si>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</si>
  <si>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</si>
  <si>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</si>
  <si>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</si>
  <si>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</si>
  <si>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</si>
  <si>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</si>
  <si>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</si>
  <si>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</si>
  <si>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</si>
  <si>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</si>
  <si>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</si>
  <si>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</si>
  <si>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</si>
  <si>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</si>
  <si>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</si>
  <si>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</si>
  <si>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</si>
  <si>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</si>
  <si>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</si>
  <si>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</si>
  <si>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</si>
  <si>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</si>
  <si>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</si>
  <si>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</si>
  <si>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</si>
  <si>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</si>
  <si>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</si>
  <si>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</si>
  <si>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</si>
  <si>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</si>
  <si>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</si>
  <si>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</si>
  <si>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</si>
  <si>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</si>
  <si>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</si>
  <si>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</si>
  <si>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</si>
  <si>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</si>
  <si>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</si>
  <si>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</si>
  <si>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</si>
  <si>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</si>
  <si>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</si>
  <si>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</si>
  <si>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</si>
  <si>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</si>
  <si>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</si>
  <si>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</si>
  <si>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</si>
  <si>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</si>
  <si>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</si>
  <si>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</si>
  <si>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</si>
  <si>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</si>
  <si>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</si>
  <si>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</si>
  <si>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</si>
  <si>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</si>
  <si>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</si>
  <si>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</si>
  <si>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</si>
  <si>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</si>
  <si>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</si>
  <si>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</si>
  <si>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</si>
  <si>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</si>
  <si>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</si>
  <si>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</si>
  <si>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</si>
  <si>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</si>
  <si>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</si>
  <si>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</si>
  <si>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</si>
  <si>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</si>
  <si>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</si>
  <si>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</si>
  <si>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</si>
  <si>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</si>
  <si>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</si>
  <si>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</si>
  <si>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</si>
  <si>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</si>
  <si>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</si>
  <si>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</si>
  <si>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</si>
  <si>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</si>
  <si>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</si>
  <si>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</si>
  <si>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</si>
  <si>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</si>
  <si>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</si>
  <si>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</si>
  <si>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</si>
  <si>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</si>
  <si>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</si>
  <si>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</si>
  <si>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</si>
  <si>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</si>
  <si>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</si>
  <si>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</si>
  <si>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</si>
  <si>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</si>
  <si>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</si>
  <si>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</si>
  <si>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</si>
  <si>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</si>
  <si>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</si>
  <si>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</si>
  <si>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</si>
  <si>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</si>
  <si>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</si>
  <si>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</si>
  <si>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</si>
  <si>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</si>
  <si>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</si>
  <si>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</si>
  <si>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</si>
  <si>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</si>
  <si>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</si>
  <si>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</si>
  <si>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</si>
  <si>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</si>
  <si>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</si>
  <si>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</si>
  <si>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</si>
  <si>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</si>
  <si>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</si>
  <si>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</si>
  <si>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</si>
  <si>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</si>
  <si>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</si>
  <si>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</si>
  <si>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</si>
  <si>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</si>
  <si>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</si>
  <si>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</si>
  <si>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</si>
  <si>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</si>
  <si>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</si>
  <si>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</si>
  <si>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</si>
  <si>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</si>
  <si>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</si>
  <si>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</si>
  <si>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</si>
  <si>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</si>
  <si>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</si>
  <si>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</si>
  <si>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</si>
  <si>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</si>
  <si>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</si>
  <si>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</si>
  <si>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</si>
  <si>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</si>
  <si>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</si>
  <si>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</si>
  <si>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</si>
  <si>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</si>
  <si>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</si>
  <si>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</si>
  <si>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</si>
  <si>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</si>
  <si>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</si>
  <si>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</si>
  <si>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</si>
  <si>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</si>
  <si>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</si>
  <si>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</si>
  <si>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</si>
  <si>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</si>
  <si>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</si>
  <si>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</si>
  <si>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</si>
  <si>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</si>
  <si>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</si>
  <si>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</si>
  <si>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</si>
  <si>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</si>
  <si>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</si>
  <si>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</si>
  <si>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</si>
  <si>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</si>
  <si>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</si>
  <si>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</si>
  <si>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</si>
  <si>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</si>
  <si>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</si>
  <si>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</si>
  <si>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</si>
  <si>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</si>
  <si>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</si>
  <si>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</si>
  <si>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</si>
  <si>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</si>
  <si>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</si>
  <si>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</si>
  <si>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</si>
  <si>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</si>
  <si>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</si>
  <si>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</si>
  <si>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</si>
  <si>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</si>
  <si>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</si>
  <si>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</si>
  <si>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</si>
  <si>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</si>
  <si>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</si>
  <si>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</si>
  <si>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</si>
  <si>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</si>
  <si>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</si>
  <si>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</si>
  <si>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</si>
  <si>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</si>
  <si>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</si>
  <si>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</si>
  <si>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</si>
  <si>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</si>
  <si>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</si>
  <si>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</si>
  <si>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</si>
  <si>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</si>
  <si>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</si>
  <si>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</si>
  <si>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</si>
  <si>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</si>
  <si>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</si>
  <si>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</si>
  <si>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</si>
  <si>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</si>
  <si>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</si>
  <si>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</si>
  <si>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</si>
  <si>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</si>
  <si>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</si>
  <si>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</si>
  <si>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</si>
  <si>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</si>
  <si>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</si>
  <si>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</si>
  <si>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</si>
  <si>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</si>
  <si>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</si>
  <si>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</si>
  <si>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</si>
  <si>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</si>
  <si>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</si>
  <si>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</si>
  <si>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</si>
  <si>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</si>
  <si>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</si>
  <si>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</si>
  <si>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</si>
  <si>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</si>
  <si>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</si>
  <si>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</si>
  <si>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</si>
  <si>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</si>
  <si>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</si>
  <si>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</si>
  <si>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</si>
  <si>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</si>
  <si>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</si>
  <si>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</si>
  <si>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</si>
  <si>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</si>
  <si>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</si>
  <si>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</si>
  <si>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</si>
  <si>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</si>
  <si>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</si>
  <si>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</si>
  <si>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</si>
  <si>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</si>
  <si>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</si>
  <si>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</si>
  <si>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</si>
  <si>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</si>
  <si>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</si>
  <si>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</si>
  <si>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</si>
  <si>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</si>
  <si>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</si>
  <si>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</si>
  <si>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</si>
  <si>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</si>
  <si>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</si>
  <si>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</si>
  <si>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</si>
  <si>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</si>
  <si>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</si>
  <si>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</si>
  <si>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</si>
  <si>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</si>
  <si>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</si>
  <si>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</si>
  <si>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</si>
  <si>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</si>
  <si>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</si>
  <si>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</si>
  <si>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</si>
  <si>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</si>
  <si>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</si>
  <si>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</si>
  <si>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</si>
  <si>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</si>
  <si>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</si>
  <si>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</si>
  <si>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</si>
  <si>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</si>
  <si>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</si>
  <si>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</si>
  <si>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</si>
  <si>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</si>
  <si>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</si>
  <si>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</si>
  <si>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</si>
  <si>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</si>
  <si>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</si>
  <si>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</si>
  <si>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</si>
  <si>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</si>
  <si>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</si>
  <si>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</si>
  <si>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</si>
  <si>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</si>
  <si>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</si>
  <si>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</si>
  <si>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</si>
  <si>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</si>
  <si>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</si>
  <si>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</si>
  <si>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</si>
  <si>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</si>
  <si>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</si>
  <si>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</si>
  <si>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</si>
  <si>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</si>
  <si>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</si>
  <si>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</si>
  <si>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</si>
  <si>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</si>
  <si>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</si>
  <si>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</si>
  <si>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</si>
  <si>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</si>
  <si>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</si>
  <si>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</si>
  <si>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</si>
  <si>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</si>
  <si>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</si>
  <si>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</si>
  <si>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</si>
  <si>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</si>
  <si>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</si>
  <si>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</si>
  <si>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</si>
  <si>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</si>
  <si>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</si>
  <si>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</si>
  <si>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</si>
  <si>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</si>
  <si>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</si>
  <si>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</si>
  <si>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</si>
  <si>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</si>
  <si>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</si>
  <si>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</si>
  <si>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</si>
  <si>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</si>
  <si>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</si>
  <si>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</si>
  <si>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</si>
  <si>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</si>
  <si>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</si>
  <si>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</si>
  <si>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</si>
  <si>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</si>
  <si>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</si>
  <si>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</si>
  <si>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</si>
  <si>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</si>
  <si>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</si>
  <si>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</si>
  <si>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</si>
  <si>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</si>
  <si>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</si>
  <si>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</si>
  <si>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</si>
  <si>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</si>
  <si>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</si>
  <si>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</si>
  <si>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</si>
  <si>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</si>
  <si>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</si>
  <si>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</si>
  <si>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</si>
  <si>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</si>
  <si>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</si>
  <si>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</si>
  <si>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</si>
  <si>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</si>
  <si>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</si>
  <si>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</si>
  <si>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</si>
  <si>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</si>
  <si>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</si>
  <si>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</si>
  <si>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</si>
  <si>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</si>
  <si>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</si>
  <si>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</si>
  <si>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</si>
  <si>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</si>
  <si>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</si>
  <si>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</si>
  <si>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</si>
  <si>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</si>
  <si>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</si>
  <si>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</si>
  <si>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</si>
  <si>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</si>
  <si>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</si>
  <si>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</si>
  <si>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</si>
  <si>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</si>
  <si>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</si>
  <si>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</si>
  <si>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</si>
  <si>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</si>
  <si>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</si>
  <si>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</si>
  <si>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</si>
  <si>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</si>
  <si>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</si>
  <si>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</si>
  <si>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</si>
  <si>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</si>
  <si>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</si>
  <si>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</si>
  <si>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</si>
  <si>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</si>
  <si>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</si>
  <si>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</si>
  <si>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</si>
  <si>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</si>
  <si>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</si>
  <si>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</si>
  <si>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</si>
  <si>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</si>
  <si>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</si>
  <si>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</si>
  <si>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</si>
  <si>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</si>
  <si>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</si>
  <si>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</si>
  <si>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</si>
  <si>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</si>
  <si>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</si>
  <si>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</si>
  <si>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</si>
  <si>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</si>
  <si>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</si>
  <si>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</si>
  <si>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</si>
  <si>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</si>
  <si>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</si>
  <si>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</si>
  <si>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</si>
  <si>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</si>
  <si>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</si>
  <si>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</si>
  <si>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</si>
  <si>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</si>
  <si>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</si>
  <si>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</si>
  <si>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</si>
  <si>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</si>
  <si>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</si>
  <si>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</si>
  <si>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</si>
  <si>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</si>
  <si>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</si>
  <si>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</si>
  <si>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</si>
  <si>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</si>
  <si>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</si>
  <si>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</si>
  <si>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</si>
  <si>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</si>
  <si>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</si>
  <si>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</si>
  <si>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</si>
  <si>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</si>
  <si>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</si>
  <si>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</si>
  <si>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</si>
  <si>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</si>
  <si>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</si>
  <si>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</si>
  <si>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</si>
  <si>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</si>
  <si>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</si>
  <si>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</si>
  <si>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</si>
  <si>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</si>
  <si>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</si>
  <si>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</si>
  <si>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</si>
  <si>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</si>
  <si>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</si>
  <si>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</si>
  <si>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</si>
  <si>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</si>
  <si>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</si>
  <si>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</si>
  <si>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</si>
  <si>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</si>
  <si>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</si>
  <si>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</si>
  <si>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</si>
  <si>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</si>
  <si>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</si>
  <si>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</si>
  <si>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</si>
  <si>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</si>
  <si>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</si>
  <si>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</si>
  <si>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</si>
  <si>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</si>
  <si>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</si>
  <si>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</si>
  <si>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</si>
  <si>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</si>
  <si>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</si>
  <si>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</si>
  <si>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</si>
  <si>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</si>
  <si>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</si>
  <si>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</si>
  <si>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</si>
  <si>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</si>
  <si>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</si>
  <si>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</si>
  <si>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</si>
  <si>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</si>
  <si>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</si>
  <si>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</si>
  <si>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</si>
  <si>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</si>
  <si>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</si>
  <si>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</si>
  <si>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</si>
  <si>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</si>
  <si>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</si>
  <si>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</si>
  <si>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</si>
  <si>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</si>
  <si>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</si>
  <si>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</si>
  <si>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</si>
  <si>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</si>
  <si>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</si>
  <si>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</si>
  <si>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</si>
  <si>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</si>
  <si>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</si>
  <si>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</si>
  <si>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</si>
  <si>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</si>
  <si>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</si>
  <si>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</si>
  <si>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</si>
  <si>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</si>
  <si>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</si>
  <si>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</si>
  <si>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</si>
  <si>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</si>
  <si>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</si>
  <si>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</si>
  <si>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</si>
  <si>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</si>
  <si>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</si>
  <si>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</si>
  <si>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</si>
  <si>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</si>
  <si>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</si>
  <si>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</si>
  <si>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</si>
  <si>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</si>
  <si>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</si>
  <si>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</si>
  <si>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</si>
  <si>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</si>
  <si>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</si>
  <si>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</si>
  <si>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</si>
  <si>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</si>
  <si>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</si>
  <si>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</si>
  <si>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</si>
  <si>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</si>
  <si>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</si>
  <si>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</si>
  <si>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</si>
  <si>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</si>
  <si>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</si>
  <si>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</si>
  <si>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</si>
  <si>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</si>
  <si>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</si>
  <si>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</si>
  <si>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</si>
  <si>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</si>
  <si>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</si>
  <si>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</si>
  <si>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</si>
  <si>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</si>
  <si>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</si>
  <si>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</si>
  <si>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</si>
  <si>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</si>
  <si>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</si>
  <si>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</si>
  <si>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</si>
  <si>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</si>
  <si>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</si>
  <si>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</si>
  <si>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</si>
  <si>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</si>
  <si>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</si>
  <si>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</si>
  <si>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</si>
  <si>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</si>
  <si>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</si>
  <si>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</si>
  <si>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</si>
  <si>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</si>
  <si>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</si>
  <si>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</si>
  <si>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</si>
  <si>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</si>
  <si>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</si>
  <si>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</si>
  <si>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</si>
  <si>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</si>
  <si>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</si>
  <si>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</si>
  <si>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</si>
  <si>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</si>
  <si>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</si>
  <si>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</si>
  <si>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</si>
  <si>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</si>
  <si>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</si>
  <si>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</si>
  <si>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</si>
  <si>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</si>
  <si>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</si>
  <si>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</si>
  <si>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</si>
  <si>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</si>
  <si>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</si>
  <si>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</si>
  <si>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</si>
  <si>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</si>
  <si>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</si>
  <si>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</si>
  <si>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</si>
  <si>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</si>
  <si>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</si>
  <si>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</si>
  <si>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</si>
  <si>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</si>
  <si>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</si>
  <si>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</si>
  <si>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</si>
  <si>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</si>
  <si>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</si>
  <si>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</si>
  <si>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</si>
  <si>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</si>
  <si>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</si>
  <si>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</si>
  <si>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</si>
  <si>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</si>
  <si>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</si>
  <si>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</si>
  <si>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</si>
  <si>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</si>
  <si>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</si>
  <si>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</si>
  <si>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</si>
  <si>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</si>
  <si>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</si>
  <si>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</si>
  <si>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</si>
  <si>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</si>
  <si>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</si>
  <si>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</si>
  <si>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</si>
  <si>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</si>
  <si>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</si>
  <si>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</si>
  <si>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</si>
  <si>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</si>
  <si>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</si>
  <si>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</si>
  <si>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</si>
  <si>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</si>
  <si>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</si>
  <si>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</si>
  <si>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</si>
  <si>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</si>
  <si>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</si>
  <si>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</si>
  <si>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</si>
  <si>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</si>
  <si>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</si>
  <si>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</si>
  <si>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</si>
  <si>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</si>
  <si>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</si>
  <si>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</si>
  <si>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</si>
  <si>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</si>
  <si>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</si>
  <si>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</si>
  <si>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</si>
  <si>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</si>
  <si>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</si>
  <si>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</si>
  <si>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</si>
  <si>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</si>
  <si>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</si>
  <si>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</si>
  <si>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</si>
  <si>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</si>
  <si>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</si>
  <si>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</si>
  <si>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</si>
  <si>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</si>
  <si>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</si>
  <si>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</si>
  <si>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</si>
  <si>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</si>
  <si>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</si>
  <si>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</si>
  <si>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</si>
  <si>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</si>
  <si>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</si>
  <si>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</si>
  <si>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</si>
  <si>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</si>
  <si>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</si>
  <si>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</si>
  <si>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</si>
  <si>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</si>
  <si>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</si>
  <si>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</si>
  <si>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</si>
  <si>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</si>
  <si>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</si>
  <si>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</si>
  <si>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</si>
  <si>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</si>
  <si>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</si>
  <si>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</si>
  <si>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</si>
  <si>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</si>
  <si>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</si>
  <si>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</si>
  <si>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</si>
  <si>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</si>
  <si>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</si>
  <si>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</si>
  <si>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</si>
  <si>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</si>
  <si>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</si>
  <si>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</si>
  <si>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</si>
  <si>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</si>
  <si>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</si>
  <si>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</si>
  <si>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</si>
  <si>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</si>
  <si>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</si>
  <si>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</si>
  <si>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</si>
  <si>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</si>
  <si>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</si>
  <si>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</si>
  <si>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</si>
  <si>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</si>
  <si>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</si>
  <si>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</si>
  <si>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</si>
  <si>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</si>
  <si>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</si>
  <si>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</si>
  <si>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</si>
  <si>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</si>
  <si>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</si>
  <si>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</si>
  <si>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</si>
  <si>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</si>
  <si>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</si>
  <si>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</si>
  <si>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</si>
  <si>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</si>
  <si>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</si>
  <si>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</si>
  <si>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</si>
  <si>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</si>
  <si>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</si>
  <si>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</si>
  <si>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</si>
  <si>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</si>
  <si>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</si>
  <si>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</si>
  <si>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</si>
  <si>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</si>
  <si>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</si>
  <si>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</si>
  <si>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</si>
  <si>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</si>
  <si>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</si>
  <si>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</si>
  <si>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</si>
  <si>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</si>
  <si>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</si>
  <si>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</si>
  <si>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</si>
  <si>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</si>
  <si>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</si>
  <si>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</si>
  <si>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</si>
  <si>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</si>
  <si>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</si>
  <si>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</si>
  <si>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</si>
  <si>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</si>
  <si>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</si>
  <si>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</si>
  <si>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</si>
  <si>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</si>
  <si>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</si>
  <si>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</si>
  <si>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</si>
  <si>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</si>
  <si>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</si>
  <si>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</si>
  <si>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</si>
  <si>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</si>
  <si>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</si>
  <si>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</si>
  <si>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</si>
  <si>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</si>
  <si>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</si>
  <si>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</si>
  <si>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</si>
  <si>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</si>
  <si>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</si>
  <si>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</si>
  <si>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</si>
  <si>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</si>
  <si>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</si>
  <si>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</si>
  <si>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</si>
  <si>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</si>
  <si>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</si>
  <si>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</si>
  <si>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</si>
  <si>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</si>
  <si>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</si>
  <si>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</si>
  <si>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</si>
  <si>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</si>
  <si>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</si>
  <si>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</si>
  <si>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</si>
  <si>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</si>
  <si>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</si>
  <si>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</si>
  <si>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</si>
  <si>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</si>
  <si>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</si>
  <si>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</si>
  <si>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</si>
  <si>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</si>
  <si>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</si>
  <si>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</si>
  <si>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</si>
  <si>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</si>
  <si>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</si>
  <si>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</si>
  <si>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</si>
  <si>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</si>
  <si>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</si>
  <si>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</si>
  <si>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</si>
  <si>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</si>
  <si>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</si>
  <si>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</si>
  <si>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</si>
  <si>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</si>
  <si>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</si>
  <si>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</si>
  <si>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</si>
  <si>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</si>
  <si>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</si>
  <si>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</si>
  <si>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</si>
  <si>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</si>
  <si>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</si>
  <si>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</si>
  <si>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</si>
  <si>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</si>
  <si>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</si>
  <si>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</si>
  <si>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</si>
  <si>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</si>
  <si>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</si>
  <si>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</si>
  <si>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</si>
  <si>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</si>
  <si>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</si>
  <si>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</si>
  <si>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</si>
  <si>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</si>
  <si>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</si>
  <si>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</si>
  <si>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</si>
  <si>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</si>
  <si>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</si>
  <si>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</si>
  <si>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</si>
  <si>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</si>
  <si>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</si>
  <si>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</si>
  <si>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</si>
  <si>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</si>
  <si>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</si>
  <si>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</si>
  <si>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</si>
  <si>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</si>
  <si>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</si>
  <si>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</si>
  <si>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</si>
  <si>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</si>
  <si>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</si>
  <si>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</si>
  <si>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</si>
  <si>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</si>
  <si>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</si>
  <si>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</si>
  <si>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</si>
  <si>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</si>
  <si>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</si>
  <si>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</si>
  <si>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</si>
  <si>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</si>
  <si>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</si>
  <si>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</si>
  <si>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</si>
  <si>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</si>
  <si>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</si>
  <si>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</si>
  <si>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</si>
  <si>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</si>
  <si>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</si>
  <si>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</si>
  <si>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</si>
  <si>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</si>
  <si>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</si>
  <si>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</si>
  <si>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</si>
  <si>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</si>
  <si>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</si>
  <si>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</si>
  <si>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</si>
  <si>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</si>
  <si>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</si>
  <si>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</si>
  <si>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</si>
  <si>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</si>
  <si>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</si>
  <si>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</si>
  <si>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</si>
  <si>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</si>
  <si>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</si>
  <si>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</si>
  <si>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</si>
  <si>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</si>
  <si>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</si>
  <si>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</si>
  <si>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</si>
  <si>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</si>
  <si>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</si>
  <si>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</si>
  <si>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</si>
  <si>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</si>
  <si>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</si>
  <si>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</si>
  <si>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</si>
  <si>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</si>
  <si>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</si>
  <si>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</si>
  <si>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</si>
  <si>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</si>
  <si>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</si>
  <si>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</si>
  <si>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</si>
  <si>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</si>
  <si>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</si>
  <si>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</si>
  <si>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</si>
  <si>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</si>
  <si>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</si>
  <si>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</si>
  <si>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</si>
  <si>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</si>
  <si>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</si>
  <si>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</si>
  <si>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</si>
  <si>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</si>
  <si>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</si>
  <si>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</si>
  <si>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</si>
  <si>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</si>
  <si>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</si>
  <si>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</si>
  <si>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</si>
  <si>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</si>
  <si>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</si>
  <si>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</si>
  <si>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</si>
  <si>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</si>
  <si>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</si>
  <si>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</si>
  <si>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</si>
  <si>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</si>
  <si>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</si>
  <si>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</si>
  <si>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</si>
  <si>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</si>
  <si>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</si>
  <si>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</si>
  <si>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</si>
  <si>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</si>
  <si>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</si>
  <si>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</si>
  <si>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</si>
  <si>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</si>
  <si>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</si>
  <si>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</si>
  <si>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</si>
  <si>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</si>
  <si>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</si>
  <si>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</si>
  <si>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</si>
  <si>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</si>
  <si>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</si>
  <si>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</si>
  <si>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</si>
  <si>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</si>
  <si>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</si>
  <si>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</si>
  <si>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</si>
  <si>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</si>
  <si>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</si>
  <si>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</si>
  <si>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</si>
  <si>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</si>
  <si>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</si>
  <si>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</si>
  <si>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</si>
  <si>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</si>
  <si>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</si>
  <si>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</si>
  <si>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</si>
  <si>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</si>
  <si>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</si>
  <si>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</si>
  <si>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</si>
  <si>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</si>
  <si>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</si>
  <si>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</si>
  <si>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</si>
  <si>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</si>
  <si>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</si>
  <si>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</si>
  <si>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</si>
  <si>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</si>
  <si>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</si>
  <si>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</si>
  <si>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</si>
  <si>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</si>
  <si>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</si>
  <si>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</si>
  <si>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</si>
  <si>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</si>
  <si>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</si>
  <si>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</si>
  <si>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</si>
  <si>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</si>
  <si>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</si>
  <si>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</si>
  <si>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</si>
  <si>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</si>
  <si>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</si>
  <si>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</si>
  <si>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</si>
  <si>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</si>
  <si>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</si>
  <si>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</si>
  <si>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</si>
  <si>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</si>
  <si>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</si>
  <si>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</si>
  <si>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</si>
  <si>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</si>
  <si>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</si>
  <si>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</si>
  <si>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</si>
  <si>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</si>
  <si>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</si>
  <si>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</si>
  <si>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</si>
  <si>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</si>
  <si>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</si>
  <si>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</si>
  <si>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</si>
  <si>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</si>
  <si>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</si>
  <si>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</si>
  <si>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</si>
  <si>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</si>
  <si>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</si>
  <si>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</si>
  <si>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</si>
  <si>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</si>
  <si>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</si>
  <si>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</si>
  <si>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</si>
  <si>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</si>
  <si>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</si>
  <si>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</si>
  <si>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</si>
  <si>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</si>
  <si>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</si>
  <si>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</si>
  <si>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</si>
  <si>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</si>
  <si>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</si>
  <si>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</si>
  <si>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</si>
  <si>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</si>
  <si>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</si>
  <si>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</si>
  <si>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</si>
  <si>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</si>
  <si>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</si>
  <si>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</si>
  <si>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</si>
  <si>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</si>
  <si>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</si>
  <si>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</si>
  <si>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</si>
  <si>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</si>
  <si>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</si>
  <si>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</si>
  <si>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</si>
  <si>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</si>
  <si>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</si>
  <si>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</si>
  <si>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</si>
  <si>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</si>
  <si>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</si>
  <si>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</si>
  <si>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</si>
  <si>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</si>
  <si>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</si>
  <si>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</si>
  <si>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</si>
  <si>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</si>
  <si>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</si>
  <si>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</si>
  <si>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</si>
  <si>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</si>
  <si>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</si>
  <si>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</si>
  <si>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</si>
  <si>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</si>
  <si>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</si>
  <si>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</si>
  <si>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</si>
  <si>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</si>
  <si>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</si>
  <si>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</si>
  <si>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</si>
  <si>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</si>
  <si>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</si>
  <si>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</si>
  <si>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</si>
  <si>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</si>
  <si>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</si>
  <si>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</si>
  <si>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</si>
  <si>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</si>
  <si>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</si>
  <si>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</si>
  <si>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</si>
  <si>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</si>
  <si>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</si>
  <si>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</si>
  <si>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</si>
  <si>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</si>
  <si>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</si>
  <si>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</si>
  <si>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</si>
  <si>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</si>
  <si>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</si>
  <si>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</si>
  <si>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</si>
  <si>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</si>
  <si>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</si>
  <si>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</si>
  <si>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</si>
  <si>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</si>
  <si>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</si>
  <si>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</si>
  <si>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</si>
  <si>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</si>
  <si>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</si>
  <si>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</si>
  <si>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</si>
  <si>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</si>
  <si>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</si>
  <si>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</si>
  <si>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</si>
  <si>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</si>
  <si>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</si>
  <si>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</si>
  <si>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</si>
  <si>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</si>
  <si>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</si>
  <si>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</si>
  <si>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</si>
  <si>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</si>
  <si>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</si>
  <si>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</si>
  <si>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</si>
  <si>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</si>
  <si>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</si>
  <si>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</si>
  <si>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</si>
  <si>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</si>
  <si>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</si>
  <si>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</si>
  <si>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</si>
  <si>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</si>
  <si>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</si>
  <si>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</si>
  <si>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</si>
  <si>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</si>
  <si>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</si>
  <si>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</si>
  <si>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</si>
  <si>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</si>
  <si>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</si>
  <si>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</si>
  <si>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</si>
  <si>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</si>
  <si>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</si>
  <si>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</si>
  <si>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</si>
  <si>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</si>
  <si>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</si>
  <si>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</si>
  <si>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</si>
  <si>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</si>
  <si>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</si>
  <si>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</si>
  <si>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</si>
  <si>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</si>
  <si>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</si>
  <si>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</si>
  <si>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</si>
  <si>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</si>
  <si>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</si>
  <si>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</si>
  <si>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</si>
  <si>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</si>
  <si>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</si>
  <si>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</si>
  <si>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</si>
  <si>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</si>
  <si>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</si>
  <si>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</si>
  <si>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</si>
  <si>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</si>
  <si>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</si>
  <si>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</si>
  <si>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</si>
  <si>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</si>
  <si>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</si>
  <si>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</si>
  <si>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</si>
  <si>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</si>
  <si>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</si>
  <si>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</si>
  <si>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</si>
  <si>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</si>
  <si>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</si>
  <si>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</si>
  <si>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</si>
  <si>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</si>
  <si>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</si>
  <si>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</si>
  <si>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</si>
  <si>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</si>
  <si>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</si>
  <si>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</si>
  <si>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</si>
  <si>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</si>
  <si>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</si>
  <si>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</si>
  <si>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</si>
  <si>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</si>
  <si>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</si>
  <si>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</si>
  <si>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</si>
  <si>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</si>
  <si>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</si>
  <si>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</si>
  <si>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</si>
  <si>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</si>
  <si>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</si>
  <si>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</si>
  <si>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</si>
  <si>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</si>
  <si>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</si>
  <si>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</si>
  <si>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</si>
  <si>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</si>
  <si>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</si>
  <si>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</si>
  <si>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</si>
  <si>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</si>
  <si>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</si>
  <si>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</si>
  <si>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</si>
  <si>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</si>
  <si>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</si>
  <si>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</si>
  <si>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</si>
  <si>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</si>
  <si>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</si>
  <si>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</si>
  <si>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</si>
  <si>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</si>
  <si>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</si>
  <si>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</si>
  <si>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</si>
  <si>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</si>
  <si>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</si>
  <si>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</si>
  <si>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</si>
  <si>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</si>
  <si>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</si>
  <si>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</si>
  <si>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</si>
  <si>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</si>
  <si>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</si>
  <si>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</si>
  <si>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</si>
  <si>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</si>
  <si>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</si>
  <si>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</si>
  <si>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</si>
  <si>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</si>
  <si>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</si>
  <si>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</si>
  <si>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</si>
  <si>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</si>
  <si>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</si>
  <si>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</si>
  <si>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</si>
  <si>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</si>
  <si>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</si>
  <si>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</si>
  <si>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</si>
  <si>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</si>
  <si>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</si>
  <si>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</si>
  <si>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</si>
  <si>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</si>
  <si>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</si>
  <si>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</si>
  <si>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</si>
  <si>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</si>
  <si>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</si>
  <si>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</si>
  <si>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</si>
  <si>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</si>
  <si>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</si>
  <si>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</si>
  <si>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</si>
  <si>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</si>
  <si>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</si>
  <si>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</si>
  <si>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</si>
  <si>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</si>
  <si>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</si>
  <si>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</si>
  <si>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</si>
  <si>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</si>
  <si>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</si>
  <si>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</si>
  <si>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</si>
  <si>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</si>
  <si>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</si>
  <si>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</si>
  <si>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</si>
  <si>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</si>
  <si>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</si>
  <si>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</si>
  <si>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</si>
  <si>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</si>
  <si>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</si>
  <si>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</si>
  <si>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</si>
  <si>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</si>
  <si>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</si>
  <si>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</si>
  <si>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</si>
  <si>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</si>
  <si>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</si>
  <si>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</si>
  <si>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</si>
  <si>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</si>
  <si>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</si>
  <si>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</si>
  <si>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</si>
  <si>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</si>
  <si>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</si>
  <si>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</si>
  <si>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</si>
  <si>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</si>
  <si>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</si>
  <si>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</si>
  <si>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</si>
  <si>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</si>
  <si>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</si>
  <si>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</si>
  <si>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</si>
  <si>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</si>
  <si>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</si>
  <si>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</si>
  <si>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</si>
  <si>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</si>
  <si>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</si>
  <si>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</si>
  <si>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</si>
  <si>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</si>
  <si>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</si>
  <si>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</si>
  <si>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</si>
  <si>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</si>
  <si>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</si>
  <si>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</si>
  <si>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</si>
  <si>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</si>
  <si>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</si>
  <si>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</si>
  <si>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</si>
  <si>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</si>
  <si>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</si>
  <si>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</si>
  <si>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</si>
  <si>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</si>
  <si>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</si>
  <si>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</si>
  <si>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</si>
  <si>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</si>
  <si>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</si>
  <si>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</si>
  <si>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</si>
  <si>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</si>
  <si>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</si>
  <si>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</si>
  <si>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</si>
  <si>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</si>
  <si>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</si>
  <si>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</si>
  <si>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</si>
  <si>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</si>
  <si>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</si>
  <si>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</si>
  <si>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</si>
  <si>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</si>
  <si>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</si>
  <si>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</si>
  <si>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</si>
  <si>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</si>
  <si>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</si>
  <si>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</si>
  <si>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</si>
  <si>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</si>
  <si>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</si>
  <si>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</si>
  <si>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</si>
  <si>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</si>
  <si>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</si>
  <si>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</si>
  <si>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</si>
  <si>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</si>
  <si>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</si>
  <si>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</si>
  <si>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</si>
  <si>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</si>
  <si>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</si>
  <si>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</si>
  <si>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</si>
  <si>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</si>
  <si>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</si>
  <si>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</si>
  <si>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</si>
  <si>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</si>
  <si>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</si>
  <si>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</si>
  <si>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</si>
  <si>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</si>
  <si>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</si>
  <si>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</si>
  <si>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</si>
  <si>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</si>
  <si>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</si>
  <si>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</si>
  <si>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</si>
  <si>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</si>
  <si>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</si>
  <si>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</si>
  <si>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</si>
  <si>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</si>
  <si>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</si>
  <si>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</si>
  <si>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</si>
  <si>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</si>
  <si>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</si>
  <si>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</si>
  <si>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</si>
  <si>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</si>
  <si>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</si>
  <si>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</si>
  <si>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</si>
  <si>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</si>
  <si>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</si>
  <si>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</si>
  <si>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</si>
  <si>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</si>
  <si>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</si>
  <si>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</si>
  <si>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</si>
  <si>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</si>
  <si>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</si>
  <si>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</si>
  <si>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</si>
  <si>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</si>
  <si>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</si>
  <si>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</si>
  <si>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</si>
  <si>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</si>
  <si>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</si>
  <si>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</si>
  <si>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</si>
  <si>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</si>
  <si>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</si>
  <si>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</si>
  <si>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</si>
  <si>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</si>
  <si>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</si>
  <si>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</si>
  <si>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</si>
  <si>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</si>
  <si>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</si>
  <si>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</si>
  <si>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</si>
  <si>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</si>
  <si>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</si>
  <si>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</si>
  <si>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</si>
  <si>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</si>
  <si>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</si>
  <si>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</si>
  <si>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</si>
  <si>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</si>
  <si>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</si>
  <si>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</si>
  <si>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</si>
  <si>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</si>
  <si>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</si>
  <si>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</si>
  <si>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</si>
  <si>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</si>
  <si>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</si>
  <si>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</si>
  <si>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</si>
  <si>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</si>
  <si>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</si>
  <si>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</si>
  <si>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</si>
  <si>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</si>
  <si>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</si>
  <si>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</si>
  <si>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</si>
  <si>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</si>
  <si>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</si>
  <si>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</si>
  <si>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</si>
  <si>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</si>
  <si>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</si>
  <si>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</si>
  <si>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</si>
  <si>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</si>
  <si>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</si>
  <si>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</si>
  <si>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</si>
  <si>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</si>
  <si>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</si>
  <si>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</si>
  <si>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</si>
  <si>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</si>
  <si>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</si>
  <si>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</si>
  <si>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</si>
  <si>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</si>
  <si>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</si>
  <si>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</si>
  <si>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</si>
  <si>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</si>
  <si>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</si>
  <si>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</si>
  <si>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</si>
  <si>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</si>
  <si>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</si>
  <si>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</si>
  <si>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</si>
  <si>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</si>
  <si>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</si>
  <si>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</si>
  <si>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</si>
  <si>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</si>
  <si>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</si>
  <si>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</si>
  <si>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</si>
  <si>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</si>
  <si>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</si>
  <si>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</si>
  <si>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</si>
  <si>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</si>
  <si>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</si>
  <si>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</si>
  <si>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</si>
  <si>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</si>
  <si>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</si>
  <si>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</si>
  <si>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</si>
  <si>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</si>
  <si>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</si>
  <si>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</si>
  <si>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</si>
  <si>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</si>
  <si>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</si>
  <si>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</si>
  <si>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</si>
  <si>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</si>
  <si>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</si>
  <si>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</si>
  <si>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</si>
  <si>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</si>
  <si>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</si>
  <si>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</si>
  <si>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</si>
  <si>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</si>
  <si>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</si>
  <si>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</si>
  <si>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</si>
  <si>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</si>
  <si>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</si>
  <si>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</si>
  <si>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</si>
  <si>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</si>
  <si>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</si>
  <si>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</si>
  <si>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</si>
  <si>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</si>
  <si>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</si>
  <si>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</si>
  <si>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</si>
  <si>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</si>
  <si>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</si>
  <si>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</si>
  <si>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</si>
  <si>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</si>
  <si>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</si>
  <si>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</si>
  <si>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</si>
  <si>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</si>
  <si>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</si>
  <si>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</si>
  <si>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</si>
  <si>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</si>
  <si>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</si>
  <si>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</si>
  <si>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</si>
  <si>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</si>
  <si>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</si>
  <si>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</si>
  <si>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</si>
  <si>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</si>
  <si>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</si>
  <si>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</si>
  <si>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</si>
  <si>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</si>
  <si>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</si>
  <si>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</si>
  <si>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</si>
  <si>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</si>
  <si>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</si>
  <si>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</si>
  <si>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</si>
  <si>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</si>
  <si>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</si>
  <si>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</si>
  <si>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</si>
  <si>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</si>
  <si>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</si>
  <si>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</si>
  <si>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</si>
  <si>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</si>
  <si>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</si>
  <si>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</si>
  <si>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</si>
  <si>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</si>
  <si>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</si>
  <si>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</si>
  <si>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</si>
  <si>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</si>
  <si>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</si>
  <si>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</si>
  <si>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</si>
  <si>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</si>
  <si>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</si>
  <si>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</si>
  <si>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</si>
  <si>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</si>
  <si>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</si>
  <si>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</si>
  <si>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</si>
  <si>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</si>
  <si>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</si>
  <si>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</si>
  <si>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</si>
  <si>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</si>
  <si>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</si>
  <si>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</si>
  <si>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</si>
  <si>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</si>
  <si>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</si>
  <si>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</si>
  <si>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</si>
  <si>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</si>
  <si>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</si>
  <si>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</si>
  <si>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</si>
  <si>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</si>
  <si>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</si>
  <si>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</si>
  <si>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</si>
  <si>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</si>
  <si>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</si>
  <si>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</si>
  <si>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</si>
  <si>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</si>
  <si>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</si>
  <si>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</si>
  <si>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</si>
  <si>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</si>
  <si>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</si>
  <si>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</si>
  <si>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</si>
  <si>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</si>
  <si>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</si>
  <si>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</si>
  <si>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</si>
  <si>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</si>
  <si>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</si>
  <si>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</si>
  <si>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</si>
  <si>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</si>
  <si>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</si>
  <si>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</si>
  <si>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</si>
  <si>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</si>
  <si>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</si>
  <si>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</si>
  <si>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</si>
  <si>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</si>
  <si>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</si>
  <si>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</si>
  <si>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</si>
  <si>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</si>
  <si>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</si>
  <si>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</si>
  <si>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</si>
  <si>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</si>
  <si>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</si>
  <si>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</si>
  <si>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</si>
  <si>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</si>
  <si>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</si>
  <si>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</si>
  <si>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</si>
  <si>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</si>
  <si>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</si>
  <si>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</si>
  <si>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</si>
  <si>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</si>
  <si>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</si>
  <si>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</si>
  <si>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</si>
  <si>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</si>
  <si>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</si>
  <si>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</si>
  <si>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</si>
  <si>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</si>
  <si>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</si>
  <si>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</si>
  <si>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</si>
  <si>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</si>
  <si>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</si>
  <si>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</si>
  <si>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</si>
  <si>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</si>
  <si>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</si>
  <si>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</si>
  <si>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</si>
  <si>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</si>
  <si>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</si>
  <si>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</si>
  <si>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</si>
  <si>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</si>
  <si>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</si>
  <si>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</si>
  <si>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</si>
  <si>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</si>
  <si>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</si>
  <si>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</si>
  <si>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</si>
  <si>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</si>
  <si>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</si>
  <si>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</si>
  <si>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</si>
  <si>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</si>
  <si>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</si>
  <si>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</si>
  <si>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</si>
  <si>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</si>
  <si>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</si>
  <si>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</si>
  <si>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</si>
  <si>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</si>
  <si>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</si>
  <si>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</si>
  <si>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</si>
  <si>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</si>
  <si>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</si>
  <si>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</si>
  <si>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</si>
  <si>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</si>
  <si>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</si>
  <si>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</si>
  <si>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</si>
  <si>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</si>
  <si>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</si>
  <si>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</si>
  <si>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</si>
  <si>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</si>
  <si>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</si>
  <si>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</si>
  <si>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</si>
  <si>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</si>
  <si>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</si>
  <si>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</si>
  <si>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</si>
  <si>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</si>
  <si>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</si>
  <si>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</si>
  <si>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</si>
  <si>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</si>
  <si>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</si>
  <si>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</si>
  <si>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</si>
  <si>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</si>
  <si>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</si>
  <si>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</si>
  <si>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</si>
  <si>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</si>
  <si>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</si>
  <si>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</si>
  <si>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</si>
  <si>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</si>
  <si>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</si>
  <si>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</si>
  <si>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</si>
  <si>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</si>
  <si>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</si>
  <si>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</si>
  <si>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</si>
  <si>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</si>
  <si>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</si>
  <si>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</si>
  <si>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</si>
  <si>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</si>
  <si>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</si>
  <si>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</si>
  <si>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</si>
  <si>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</si>
  <si>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</si>
  <si>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</si>
  <si>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</si>
  <si>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</si>
  <si>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</si>
  <si>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</si>
  <si>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</si>
  <si>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</si>
  <si>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</si>
  <si>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</si>
  <si>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</si>
  <si>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</si>
  <si>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</si>
  <si>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</si>
  <si>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</si>
  <si>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</si>
  <si>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</si>
  <si>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</si>
  <si>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</si>
  <si>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</si>
  <si>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</si>
  <si>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</si>
  <si>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</si>
  <si>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</si>
  <si>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</si>
  <si>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</si>
  <si>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</si>
  <si>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</si>
  <si>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</si>
  <si>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</si>
  <si>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</si>
  <si>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</si>
  <si>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</si>
  <si>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</si>
  <si>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</si>
  <si>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</si>
  <si>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</si>
  <si>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</si>
  <si>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</si>
  <si>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</si>
  <si>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</si>
  <si>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</si>
  <si>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</si>
  <si>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</si>
  <si>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</si>
  <si>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</si>
  <si>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</si>
  <si>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</si>
  <si>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</si>
  <si>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</si>
  <si>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</si>
  <si>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</si>
  <si>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</si>
  <si>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</si>
  <si>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</si>
  <si>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</si>
  <si>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</si>
  <si>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</si>
  <si>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</si>
  <si>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</si>
  <si>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</si>
  <si>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</si>
  <si>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</si>
  <si>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</si>
  <si>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</si>
  <si>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</si>
  <si>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</si>
  <si>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</si>
  <si>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</si>
  <si>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</si>
  <si>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</si>
  <si>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</si>
  <si>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</si>
  <si>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</si>
  <si>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</si>
  <si>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</si>
  <si>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</si>
  <si>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</si>
  <si>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</si>
  <si>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</si>
  <si>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</si>
  <si>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</si>
  <si>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</si>
  <si>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</si>
  <si>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</si>
  <si>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</si>
  <si>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</si>
  <si>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</si>
  <si>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</si>
  <si>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</si>
  <si>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</si>
  <si>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</si>
  <si>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</si>
  <si>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</si>
  <si>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</si>
  <si>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</si>
  <si>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</si>
  <si>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</si>
  <si>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</si>
  <si>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</si>
  <si>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</si>
  <si>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</si>
  <si>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</si>
  <si>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</si>
  <si>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</si>
  <si>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</si>
  <si>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</si>
  <si>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</si>
  <si>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</si>
  <si>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</si>
  <si>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</si>
  <si>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</si>
  <si>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</si>
  <si>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</si>
  <si>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</si>
  <si>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</si>
  <si>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</si>
  <si>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</si>
  <si>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</si>
  <si>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</si>
  <si>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</si>
  <si>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</si>
  <si>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</si>
  <si>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</si>
  <si>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</si>
  <si>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</si>
  <si>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</si>
  <si>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</si>
  <si>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</si>
  <si>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</si>
  <si>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</si>
  <si>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</si>
  <si>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</si>
  <si>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</si>
  <si>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</si>
  <si>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</si>
  <si>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</si>
  <si>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</si>
  <si>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</si>
  <si>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</si>
  <si>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</si>
  <si>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</si>
  <si>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</si>
  <si>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</si>
  <si>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</si>
  <si>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</si>
  <si>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</si>
  <si>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</si>
  <si>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</si>
  <si>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</si>
  <si>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</si>
  <si>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</si>
  <si>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</si>
  <si>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</si>
  <si>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</si>
  <si>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</si>
  <si>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</si>
  <si>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</si>
  <si>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</si>
  <si>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</si>
  <si>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</si>
  <si>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</si>
  <si>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</si>
  <si>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</si>
  <si>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</si>
  <si>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</si>
  <si>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</si>
  <si>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</si>
  <si>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</si>
  <si>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</si>
  <si>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</si>
  <si>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</si>
  <si>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</si>
  <si>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</si>
  <si>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</si>
  <si>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</si>
  <si>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</si>
  <si>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</si>
  <si>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</si>
  <si>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</si>
  <si>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</si>
  <si>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</si>
  <si>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</si>
  <si>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</si>
  <si>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</si>
  <si>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</si>
  <si>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</si>
  <si>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</si>
  <si>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</si>
  <si>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</si>
  <si>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</si>
  <si>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</si>
  <si>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</si>
  <si>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</si>
  <si>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</si>
  <si>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</si>
  <si>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</si>
  <si>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</si>
  <si>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</si>
  <si>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</si>
  <si>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</si>
  <si>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</si>
  <si>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</si>
  <si>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</si>
  <si>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</si>
  <si>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</si>
  <si>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</si>
  <si>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</si>
  <si>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</si>
  <si>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</si>
  <si>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</si>
  <si>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</si>
  <si>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</si>
  <si>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</si>
  <si>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</si>
  <si>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</si>
  <si>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</si>
  <si>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</si>
  <si>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</si>
  <si>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</si>
  <si>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</si>
  <si>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</si>
  <si>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</si>
  <si>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</si>
  <si>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</si>
  <si>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</si>
  <si>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</si>
  <si>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</si>
  <si>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</si>
  <si>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</si>
  <si>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</si>
  <si>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</si>
  <si>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</si>
  <si>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</si>
  <si>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</si>
  <si>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</si>
  <si>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</si>
  <si>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</si>
  <si>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</si>
  <si>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</si>
  <si>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</si>
  <si>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</si>
  <si>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</si>
  <si>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</si>
  <si>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</si>
  <si>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</si>
  <si>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</si>
  <si>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</si>
  <si>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</si>
  <si>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</si>
  <si>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</si>
  <si>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</si>
  <si>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</si>
  <si>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</si>
  <si>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</si>
  <si>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</si>
  <si>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</si>
  <si>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</si>
  <si>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</si>
  <si>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</si>
  <si>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</si>
  <si>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</si>
  <si>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</si>
  <si>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</si>
  <si>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</si>
  <si>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</si>
  <si>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</si>
  <si>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</si>
  <si>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</si>
  <si>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</si>
  <si>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</si>
  <si>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</si>
  <si>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</si>
  <si>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</si>
  <si>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</si>
  <si>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</si>
  <si>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</si>
  <si>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</si>
  <si>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</si>
  <si>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</si>
  <si>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</si>
  <si>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</si>
  <si>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</si>
  <si>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</si>
  <si>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</si>
  <si>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</si>
  <si>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</si>
  <si>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</si>
  <si>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</si>
  <si>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</si>
  <si>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</si>
  <si>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</si>
  <si>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</si>
  <si>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</si>
  <si>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</si>
  <si>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</si>
  <si>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</si>
  <si>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</si>
  <si>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</si>
  <si>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</si>
  <si>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</si>
  <si>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</si>
  <si>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</si>
  <si>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</si>
  <si>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</si>
  <si>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</si>
  <si>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</si>
  <si>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</si>
  <si>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</si>
  <si>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</si>
  <si>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</si>
  <si>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</si>
  <si>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</si>
  <si>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</si>
  <si>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</si>
  <si>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</si>
  <si>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</si>
  <si>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</si>
  <si>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</si>
  <si>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</si>
  <si>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</si>
  <si>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</si>
  <si>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</si>
  <si>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</si>
  <si>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</si>
  <si>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</si>
  <si>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</si>
  <si>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</si>
  <si>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</si>
  <si>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</si>
  <si>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</si>
  <si>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</si>
  <si>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</si>
  <si>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</si>
  <si>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</si>
  <si>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</si>
  <si>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</si>
  <si>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</si>
  <si>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</si>
  <si>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</si>
  <si>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</si>
  <si>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</si>
  <si>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</si>
  <si>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</si>
  <si>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</si>
  <si>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</si>
  <si>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</si>
  <si>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</si>
  <si>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</si>
  <si>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</si>
  <si>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</si>
  <si>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</si>
  <si>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</si>
  <si>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</si>
  <si>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</si>
  <si>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</si>
  <si>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</si>
  <si>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</si>
  <si>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</si>
  <si>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</si>
  <si>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</si>
  <si>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</si>
  <si>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</si>
  <si>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</si>
  <si>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</si>
  <si>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</si>
  <si>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</si>
  <si>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</si>
  <si>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</si>
  <si>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</si>
  <si>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</si>
  <si>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</si>
  <si>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</si>
  <si>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</si>
  <si>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</si>
  <si>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</si>
  <si>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</si>
  <si>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</si>
  <si>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</si>
  <si>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</si>
  <si>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</si>
  <si>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</si>
  <si>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</si>
  <si>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</si>
  <si>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</si>
  <si>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</si>
  <si>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</si>
  <si>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</si>
  <si>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</si>
  <si>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</si>
  <si>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</si>
  <si>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</si>
  <si>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</si>
  <si>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</si>
  <si>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</si>
  <si>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</si>
  <si>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</si>
  <si>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</si>
  <si>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</si>
  <si>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</si>
  <si>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</si>
  <si>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</si>
  <si>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</si>
  <si>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</si>
  <si>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</si>
  <si>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</si>
  <si>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</si>
  <si>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</si>
  <si>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</si>
  <si>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</si>
  <si>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</si>
  <si>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</si>
  <si>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</si>
  <si>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</si>
  <si>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</si>
  <si>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</si>
  <si>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</si>
  <si>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</si>
  <si>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</si>
  <si>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</si>
  <si>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</si>
  <si>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</si>
  <si>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</si>
  <si>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</si>
  <si>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</si>
  <si>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</si>
  <si>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</si>
  <si>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</si>
  <si>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</si>
  <si>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</si>
  <si>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</si>
  <si>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</si>
  <si>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</si>
  <si>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</si>
  <si>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</si>
  <si>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</si>
  <si>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</si>
  <si>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</si>
  <si>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</si>
  <si>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</si>
  <si>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</si>
  <si>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</si>
  <si>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</si>
  <si>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</si>
  <si>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</si>
  <si>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</si>
  <si>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</si>
  <si>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</si>
  <si>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</si>
  <si>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</si>
  <si>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</si>
  <si>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</si>
  <si>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</si>
  <si>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</si>
  <si>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</si>
  <si>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</si>
  <si>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</si>
  <si>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</si>
  <si>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</si>
  <si>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</si>
  <si>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</si>
  <si>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</si>
  <si>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</si>
  <si>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</si>
  <si>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</si>
  <si>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</si>
  <si>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</si>
  <si>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</si>
  <si>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</si>
  <si>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</si>
  <si>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</si>
  <si>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</si>
  <si>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</si>
  <si>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</si>
  <si>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</si>
  <si>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</si>
  <si>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</si>
  <si>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</si>
  <si>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</si>
  <si>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</si>
  <si>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</si>
  <si>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</si>
  <si>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</si>
  <si>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</si>
  <si>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</si>
  <si>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</si>
  <si>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</si>
  <si>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</si>
  <si>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</si>
  <si>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</si>
  <si>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</si>
  <si>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</si>
  <si>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</si>
  <si>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</si>
  <si>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</si>
  <si>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</si>
  <si>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</si>
  <si>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</si>
  <si>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</si>
  <si>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</si>
  <si>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</si>
  <si>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</si>
  <si>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</si>
  <si>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</si>
  <si>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</si>
  <si>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</si>
  <si>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</si>
  <si>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</si>
  <si>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</si>
  <si>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</si>
  <si>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</si>
  <si>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</si>
  <si>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</si>
  <si>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</si>
  <si>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</si>
  <si>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</si>
  <si>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</si>
  <si>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</si>
  <si>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</si>
  <si>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</si>
  <si>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</si>
  <si>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</si>
  <si>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</si>
  <si>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</si>
  <si>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</si>
  <si>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</si>
  <si>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</si>
  <si>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</si>
  <si>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</si>
  <si>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</si>
  <si>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</si>
  <si>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</si>
  <si>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</si>
  <si>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</si>
  <si>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</si>
  <si>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</si>
  <si>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</si>
  <si>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</si>
  <si>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</si>
  <si>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</si>
  <si>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</si>
  <si>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</si>
  <si>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</si>
  <si>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</si>
  <si>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</si>
  <si>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</si>
  <si>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</si>
  <si>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</si>
  <si>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</si>
  <si>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</si>
  <si>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</si>
  <si>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</si>
  <si>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</si>
  <si>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</si>
  <si>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</si>
  <si>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</si>
  <si>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</si>
  <si>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</si>
  <si>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</si>
  <si>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</si>
  <si>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</si>
  <si>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</si>
  <si>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</si>
  <si>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</si>
  <si>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</si>
  <si>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</si>
  <si>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</si>
  <si>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</si>
  <si>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</si>
  <si>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</si>
  <si>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</si>
  <si>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</si>
  <si>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</si>
  <si>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</si>
  <si>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</si>
  <si>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</si>
  <si>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</si>
  <si>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</si>
  <si>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</si>
  <si>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</si>
  <si>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</si>
  <si>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</si>
  <si>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</si>
  <si>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</si>
  <si>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</si>
  <si>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</si>
  <si>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</si>
  <si>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</si>
  <si>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</si>
  <si>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</si>
  <si>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</si>
  <si>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</si>
  <si>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</si>
  <si>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</si>
  <si>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</si>
  <si>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</si>
  <si>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</si>
  <si>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</si>
  <si>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</si>
  <si>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</si>
  <si>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</si>
  <si>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</si>
  <si>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</si>
  <si>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</si>
  <si>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</si>
  <si>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</si>
  <si>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</si>
  <si>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</si>
  <si>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</si>
  <si>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</si>
  <si>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</si>
  <si>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</si>
  <si>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</si>
  <si>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</si>
  <si>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</si>
  <si>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</si>
  <si>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</si>
  <si>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</si>
  <si>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</si>
  <si>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</si>
  <si>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</si>
  <si>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</si>
  <si>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</si>
  <si>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</si>
  <si>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</si>
  <si>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</si>
  <si>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</si>
  <si>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</si>
  <si>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</si>
  <si>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</si>
  <si>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</si>
  <si>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</si>
  <si>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</si>
  <si>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</si>
  <si>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</si>
  <si>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</si>
  <si>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</si>
  <si>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</si>
  <si>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</si>
  <si>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</si>
  <si>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</si>
  <si>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</si>
  <si>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</si>
  <si>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</si>
  <si>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</si>
  <si>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</si>
  <si>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</si>
  <si>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</si>
  <si>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</si>
  <si>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</si>
  <si>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</si>
  <si>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</si>
  <si>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</si>
  <si>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</si>
  <si>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</si>
  <si>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</si>
  <si>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</si>
  <si>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</si>
  <si>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</si>
  <si>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</si>
  <si>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</si>
  <si>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</si>
  <si>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</si>
  <si>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</si>
  <si>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</si>
  <si>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</si>
  <si>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</si>
  <si>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</si>
  <si>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</si>
  <si>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</si>
  <si>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</si>
  <si>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</si>
  <si>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</si>
  <si>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</si>
  <si>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</si>
  <si>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</si>
  <si>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</si>
  <si>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</si>
  <si>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</si>
  <si>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</si>
  <si>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</si>
  <si>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</si>
  <si>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</si>
  <si>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</si>
  <si>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</si>
  <si>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</si>
  <si>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</si>
  <si>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</si>
  <si>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</si>
  <si>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</si>
  <si>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</si>
  <si>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</si>
  <si>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</si>
  <si>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</si>
  <si>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</si>
  <si>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</si>
  <si>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</si>
  <si>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</si>
  <si>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</si>
  <si>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</si>
  <si>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</si>
  <si>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</si>
  <si>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</si>
  <si>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</si>
  <si>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</si>
  <si>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</si>
  <si>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</si>
  <si>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</si>
  <si>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</si>
  <si>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</si>
  <si>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</si>
  <si>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</si>
  <si>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</si>
  <si>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</si>
  <si>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</si>
  <si>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</si>
  <si>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</si>
  <si>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</si>
  <si>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</si>
  <si>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</si>
  <si>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</si>
  <si>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</si>
  <si>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</si>
  <si>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</si>
  <si>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</si>
  <si>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</si>
  <si>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</si>
  <si>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</si>
  <si>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</si>
  <si>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</si>
  <si>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</si>
  <si>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</si>
  <si>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</si>
  <si>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</si>
  <si>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</si>
  <si>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</si>
  <si>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</si>
  <si>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</si>
  <si>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</si>
  <si>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</si>
  <si>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</si>
  <si>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</si>
  <si>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</si>
  <si>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</si>
  <si>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</si>
  <si>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</si>
  <si>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</si>
  <si>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</si>
  <si>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</si>
  <si>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</si>
  <si>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</si>
  <si>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</si>
  <si>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</si>
  <si>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</si>
  <si>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</si>
  <si>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</si>
  <si>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</si>
  <si>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</si>
  <si>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</si>
  <si>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</si>
  <si>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</si>
  <si>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</si>
  <si>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</si>
  <si>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</si>
  <si>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</si>
  <si>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</si>
  <si>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</si>
  <si>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</si>
  <si>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</si>
  <si>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</si>
  <si>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</si>
  <si>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</si>
  <si>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</si>
  <si>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</si>
  <si>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</si>
  <si>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</si>
  <si>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</si>
  <si>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</si>
  <si>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</si>
  <si>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</si>
  <si>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</si>
  <si>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</si>
  <si>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</si>
  <si>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</si>
  <si>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</si>
  <si>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</si>
  <si>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</si>
  <si>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</si>
  <si>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</si>
  <si>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</si>
  <si>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</si>
  <si>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</si>
  <si>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</si>
  <si>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</si>
  <si>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</si>
  <si>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</si>
  <si>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</si>
  <si>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</si>
  <si>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</si>
  <si>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</si>
  <si>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</si>
  <si>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</si>
  <si>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</si>
  <si>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</si>
  <si>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</si>
  <si>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</si>
  <si>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</si>
  <si>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</si>
  <si>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</si>
  <si>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</si>
  <si>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</si>
  <si>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</si>
  <si>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</si>
  <si>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</si>
  <si>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</si>
  <si>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</si>
  <si>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</si>
  <si>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</si>
  <si>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</si>
  <si>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</si>
  <si>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</si>
  <si>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</si>
  <si>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</si>
  <si>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</si>
  <si>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</si>
  <si>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</si>
  <si>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</si>
  <si>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</si>
  <si>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</si>
  <si>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</si>
  <si>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</si>
  <si>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</si>
  <si>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</si>
  <si>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</si>
  <si>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</si>
  <si>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</si>
  <si>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</si>
  <si>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</si>
  <si>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</si>
  <si>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</si>
  <si>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</si>
  <si>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</si>
  <si>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</si>
  <si>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</si>
  <si>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</si>
  <si>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</si>
  <si>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</si>
  <si>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</si>
  <si>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</si>
  <si>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</si>
  <si>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</si>
  <si>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</si>
  <si>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</si>
  <si>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</si>
  <si>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</si>
  <si>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</si>
  <si>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</si>
  <si>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</si>
  <si>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</si>
  <si>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</si>
  <si>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</si>
  <si>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</si>
  <si>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</si>
  <si>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</si>
  <si>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</si>
  <si>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</si>
  <si>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</si>
  <si>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</si>
  <si>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</si>
  <si>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</si>
  <si>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</si>
  <si>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</si>
  <si>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</si>
  <si>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</si>
  <si>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</si>
  <si>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</si>
  <si>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</si>
  <si>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</si>
  <si>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</si>
  <si>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</si>
  <si>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</si>
  <si>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</si>
  <si>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</si>
  <si>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</si>
  <si>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</si>
  <si>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</si>
  <si>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</si>
  <si>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</si>
  <si>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</si>
  <si>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</si>
  <si>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</si>
  <si>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</si>
  <si>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</si>
  <si>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</si>
  <si>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</si>
  <si>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</si>
  <si>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</si>
  <si>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</si>
  <si>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</si>
  <si>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</si>
  <si>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</si>
  <si>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</si>
  <si>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</si>
  <si>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</si>
  <si>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</si>
  <si>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</si>
  <si>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</si>
  <si>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</si>
  <si>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</si>
  <si>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</si>
  <si>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</si>
  <si>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</si>
  <si>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</si>
  <si>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</si>
  <si>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</si>
  <si>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</si>
  <si>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</si>
  <si>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</si>
  <si>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</si>
  <si>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</si>
  <si>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</si>
  <si>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</si>
  <si>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</si>
  <si>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</si>
  <si>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</si>
  <si>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</si>
  <si>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</si>
  <si>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</si>
  <si>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</si>
  <si>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</si>
  <si>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</si>
  <si>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</si>
  <si>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</si>
  <si>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</si>
  <si>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</si>
  <si>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</si>
  <si>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</si>
  <si>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</si>
  <si>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</si>
  <si>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</si>
  <si>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</si>
  <si>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</si>
  <si>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</si>
  <si>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</si>
  <si>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</si>
  <si>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</si>
  <si>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</si>
  <si>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</si>
  <si>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</si>
  <si>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</si>
  <si>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</si>
  <si>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</si>
  <si>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</si>
  <si>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</si>
  <si>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</si>
  <si>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</si>
  <si>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</si>
  <si>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</si>
  <si>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</si>
  <si>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</si>
  <si>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</si>
  <si>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</si>
  <si>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</si>
  <si>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</si>
  <si>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</si>
  <si>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</si>
  <si>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</si>
  <si>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</si>
  <si>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</si>
  <si>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</si>
  <si>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</si>
  <si>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</si>
  <si>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</si>
  <si>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</si>
  <si>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</si>
  <si>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</si>
  <si>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</si>
  <si>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</si>
  <si>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</si>
  <si>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</si>
  <si>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</si>
  <si>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</si>
  <si>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</si>
  <si>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</si>
  <si>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</si>
  <si>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</si>
  <si>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</si>
  <si>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</si>
  <si>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</si>
  <si>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</si>
  <si>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</si>
  <si>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</si>
  <si>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</si>
  <si>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</si>
  <si>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</si>
  <si>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</si>
  <si>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</si>
  <si>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</si>
  <si>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</si>
  <si>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</si>
  <si>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</si>
  <si>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</si>
  <si>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</si>
  <si>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</si>
  <si>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</si>
  <si>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</si>
  <si>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</si>
  <si>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</si>
  <si>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</si>
  <si>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</si>
  <si>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</si>
  <si>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</si>
  <si>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</si>
  <si>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</si>
  <si>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</si>
  <si>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</si>
  <si>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</si>
  <si>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</si>
  <si>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</si>
  <si>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</si>
  <si>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</si>
  <si>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</si>
  <si>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</si>
  <si>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</si>
  <si>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</si>
  <si>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</si>
  <si>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</si>
  <si>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</si>
  <si>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</si>
  <si>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</si>
  <si>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</si>
  <si>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</si>
  <si>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</si>
  <si>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</si>
  <si>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</si>
  <si>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</si>
  <si>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</si>
  <si>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</si>
  <si>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</si>
  <si>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</si>
  <si>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</si>
  <si>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</si>
  <si>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</si>
  <si>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</si>
  <si>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</si>
  <si>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</si>
  <si>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</si>
  <si>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</si>
  <si>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</si>
  <si>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</si>
  <si>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</si>
  <si>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</si>
  <si>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</si>
  <si>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</si>
  <si>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</si>
  <si>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</si>
  <si>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</si>
  <si>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</si>
  <si>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</si>
  <si>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</si>
  <si>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</si>
  <si>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</si>
  <si>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</si>
  <si>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</si>
  <si>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</si>
  <si>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</si>
  <si>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</si>
  <si>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</si>
  <si>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</si>
  <si>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</si>
  <si>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</si>
  <si>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</si>
  <si>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</si>
  <si>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</si>
  <si>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</si>
  <si>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</si>
  <si>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</si>
  <si>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</si>
  <si>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</si>
  <si>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</si>
  <si>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</si>
  <si>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</si>
  <si>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</si>
  <si>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</si>
  <si>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</si>
  <si>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</si>
  <si>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</si>
  <si>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</si>
  <si>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</si>
  <si>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</si>
  <si>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</si>
  <si>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</si>
  <si>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</si>
  <si>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</si>
  <si>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</si>
  <si>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</si>
  <si>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</si>
  <si>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</si>
  <si>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</si>
  <si>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</si>
  <si>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</si>
  <si>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</si>
  <si>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</si>
  <si>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</si>
  <si>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</si>
  <si>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</si>
  <si>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</si>
  <si>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</si>
  <si>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</si>
  <si>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</si>
  <si>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</si>
  <si>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</si>
  <si>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</si>
  <si>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</si>
  <si>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</si>
  <si>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</si>
  <si>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</si>
  <si>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</si>
  <si>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</si>
  <si>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</si>
  <si>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</si>
  <si>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</si>
  <si>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</si>
  <si>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</si>
  <si>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</si>
  <si>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</si>
  <si>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</si>
  <si>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</si>
  <si>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</si>
  <si>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</si>
  <si>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</si>
  <si>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</si>
  <si>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</si>
  <si>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</si>
  <si>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</si>
  <si>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</si>
  <si>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</si>
  <si>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</si>
  <si>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</si>
  <si>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</si>
  <si>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</si>
  <si>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</si>
  <si>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</si>
  <si>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</si>
  <si>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</si>
  <si>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</si>
  <si>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</si>
  <si>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</si>
  <si>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</si>
  <si>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</si>
  <si>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</si>
  <si>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</si>
  <si>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</si>
  <si>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</si>
  <si>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</si>
  <si>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</si>
  <si>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</si>
  <si>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</si>
  <si>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</si>
  <si>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</si>
  <si>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</si>
  <si>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</si>
  <si>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</si>
  <si>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</si>
  <si>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</si>
  <si>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</si>
  <si>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</si>
  <si>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</si>
  <si>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</si>
  <si>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</si>
  <si>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</si>
  <si>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</si>
  <si>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</si>
  <si>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</si>
  <si>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</si>
  <si>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</si>
  <si>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</si>
  <si>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</si>
  <si>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</si>
  <si>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</si>
  <si>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</si>
  <si>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</si>
  <si>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</si>
  <si>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</si>
  <si>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</si>
  <si>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</si>
  <si>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</si>
  <si>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</si>
  <si>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</si>
  <si>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</si>
  <si>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</si>
  <si>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</si>
  <si>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</si>
  <si>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</si>
  <si>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</si>
  <si>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</si>
  <si>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</si>
  <si>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</si>
  <si>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</si>
  <si>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</si>
  <si>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</si>
  <si>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</si>
  <si>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</si>
  <si>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</si>
  <si>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</si>
  <si>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</si>
  <si>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</si>
  <si>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</si>
  <si>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</si>
  <si>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</si>
  <si>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</si>
  <si>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</si>
  <si>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</si>
  <si>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</si>
  <si>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</si>
  <si>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</si>
  <si>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</si>
  <si>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</si>
  <si>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</si>
  <si>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</si>
  <si>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</si>
  <si>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</si>
  <si>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</si>
  <si>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</si>
  <si>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</si>
  <si>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</si>
  <si>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</si>
  <si>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</si>
  <si>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</si>
  <si>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</si>
  <si>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</si>
  <si>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</si>
  <si>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</si>
  <si>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</si>
  <si>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</si>
  <si>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</si>
  <si>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</si>
  <si>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</si>
  <si>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</si>
  <si>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</si>
  <si>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</si>
  <si>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</si>
  <si>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</si>
  <si>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</si>
  <si>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</si>
  <si>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</si>
  <si>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</si>
  <si>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</si>
  <si>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</si>
  <si>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</si>
  <si>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</si>
  <si>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</si>
  <si>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</si>
  <si>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</si>
  <si>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</si>
  <si>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</si>
  <si>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</si>
  <si>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</si>
  <si>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</si>
  <si>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</si>
  <si>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</si>
  <si>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</si>
  <si>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</si>
  <si>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</si>
  <si>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</si>
  <si>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</si>
  <si>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</si>
  <si>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</si>
  <si>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</si>
  <si>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</si>
  <si>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</si>
  <si>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</si>
  <si>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</si>
  <si>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</si>
  <si>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</si>
  <si>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</si>
  <si>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</si>
  <si>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</si>
  <si>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</si>
  <si>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</si>
  <si>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</si>
  <si>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</si>
  <si>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</si>
  <si>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</si>
  <si>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</si>
  <si>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</si>
  <si>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</si>
  <si>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</si>
  <si>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</si>
  <si>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</si>
  <si>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</si>
  <si>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</si>
  <si>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</si>
  <si>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</si>
  <si>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</si>
  <si>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</si>
  <si>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</si>
  <si>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</si>
  <si>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</si>
  <si>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</si>
  <si>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</si>
  <si>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</si>
  <si>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</si>
  <si>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</si>
  <si>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</si>
  <si>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</si>
  <si>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</si>
  <si>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</si>
  <si>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</si>
  <si>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</si>
  <si>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</si>
  <si>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</si>
  <si>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</si>
  <si>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</si>
  <si>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</si>
  <si>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</si>
  <si>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</si>
  <si>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</si>
  <si>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</si>
  <si>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</si>
  <si>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</si>
  <si>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</si>
  <si>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</si>
  <si>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</si>
  <si>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</si>
  <si>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</si>
  <si>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</si>
  <si>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</si>
  <si>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</si>
  <si>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</si>
  <si>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</si>
  <si>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</si>
  <si>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</si>
  <si>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</si>
  <si>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</si>
  <si>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</si>
  <si>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</si>
  <si>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</si>
  <si>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</si>
  <si>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</si>
  <si>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</si>
  <si>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</si>
  <si>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</si>
  <si>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</si>
  <si>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</si>
  <si>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</si>
  <si>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</si>
  <si>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</si>
  <si>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</si>
  <si>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</si>
  <si>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</si>
  <si>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</si>
  <si>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</si>
  <si>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</si>
  <si>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</si>
  <si>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</si>
  <si>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</si>
  <si>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</si>
  <si>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</si>
  <si>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</si>
  <si>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</si>
  <si>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</si>
  <si>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</si>
  <si>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</si>
  <si>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</si>
  <si>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</si>
  <si>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</si>
  <si>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</si>
  <si>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</si>
  <si>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</si>
  <si>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</si>
  <si>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</si>
  <si>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</si>
  <si>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</si>
  <si>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</si>
  <si>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</si>
  <si>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</si>
  <si>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</si>
  <si>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</si>
  <si>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</si>
  <si>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</si>
  <si>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</si>
  <si>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</si>
  <si>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</si>
  <si>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</si>
  <si>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</si>
  <si>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</si>
  <si>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</si>
  <si>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</si>
  <si>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</si>
  <si>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</si>
  <si>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</si>
  <si>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</si>
  <si>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</si>
  <si>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</si>
  <si>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</si>
  <si>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</si>
  <si>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</si>
  <si>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</si>
  <si>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</si>
  <si>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</si>
  <si>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</si>
  <si>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</si>
  <si>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</si>
  <si>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</si>
  <si>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</si>
  <si>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</si>
  <si>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</si>
  <si>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</si>
  <si>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</si>
  <si>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</si>
  <si>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</si>
  <si>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</si>
  <si>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</si>
  <si>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</si>
  <si>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</si>
  <si>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</si>
  <si>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</si>
  <si>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</si>
  <si>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</si>
  <si>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</si>
  <si>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</si>
  <si>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</si>
  <si>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</si>
  <si>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</si>
  <si>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</si>
  <si>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</si>
  <si>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</si>
  <si>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</si>
  <si>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</si>
  <si>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</si>
  <si>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</si>
  <si>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</si>
  <si>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</si>
  <si>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</si>
  <si>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</si>
  <si>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</si>
  <si>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</si>
  <si>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</si>
  <si>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</si>
  <si>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</si>
  <si>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</si>
  <si>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</si>
  <si>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</si>
  <si>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</si>
  <si>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</si>
  <si>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</si>
  <si>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</si>
  <si>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</si>
  <si>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</si>
  <si>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</si>
  <si>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</si>
  <si>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</si>
  <si>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</si>
  <si>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</si>
  <si>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</si>
  <si>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</si>
  <si>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</si>
  <si>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</si>
  <si>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</si>
  <si>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</si>
  <si>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</si>
  <si>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</si>
  <si>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</si>
  <si>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</si>
  <si>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</si>
  <si>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</si>
  <si>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</si>
  <si>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</si>
  <si>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</si>
  <si>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</si>
  <si>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</si>
  <si>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</si>
  <si>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</si>
  <si>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</si>
  <si>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</si>
  <si>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</si>
  <si>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</si>
  <si>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</si>
  <si>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</si>
  <si>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</si>
  <si>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</si>
  <si>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</si>
  <si>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</si>
  <si>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</si>
  <si>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</si>
  <si>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</si>
  <si>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</si>
  <si>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</si>
  <si>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</si>
  <si>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</si>
  <si>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</si>
  <si>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</si>
  <si>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</si>
  <si>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</si>
  <si>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</si>
  <si>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</si>
  <si>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</si>
  <si>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</si>
  <si>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</si>
  <si>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</si>
  <si>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</si>
  <si>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</si>
  <si>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</si>
  <si>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</si>
  <si>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</si>
  <si>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</si>
  <si>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</si>
  <si>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</si>
  <si>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</si>
  <si>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</si>
  <si>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</si>
  <si>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</si>
  <si>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</si>
  <si>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</si>
  <si>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</si>
  <si>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</si>
  <si>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</si>
  <si>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</si>
  <si>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</si>
  <si>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</si>
  <si>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</si>
  <si>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</si>
  <si>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</si>
  <si>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</si>
  <si>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</si>
  <si>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</si>
  <si>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</si>
  <si>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</si>
  <si>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</si>
  <si>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</si>
  <si>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</si>
  <si>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</si>
  <si>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</si>
  <si>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</si>
  <si>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</si>
  <si>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</si>
  <si>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</si>
  <si>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</si>
  <si>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</si>
  <si>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</si>
  <si>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</si>
  <si>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</si>
  <si>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</si>
  <si>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</si>
  <si>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</si>
  <si>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</si>
  <si>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</si>
  <si>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</si>
  <si>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</si>
  <si>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</si>
  <si>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</si>
  <si>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</si>
  <si>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</si>
  <si>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</si>
  <si>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</si>
  <si>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</si>
  <si>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</si>
  <si>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</si>
  <si>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</si>
  <si>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</si>
  <si>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</si>
  <si>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</si>
  <si>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</si>
  <si>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</si>
  <si>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</si>
  <si>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</si>
  <si>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</si>
  <si>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</si>
  <si>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</si>
  <si>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</si>
  <si>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</si>
  <si>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</si>
  <si>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</si>
  <si>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</si>
  <si>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</si>
  <si>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</si>
  <si>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</si>
  <si>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</si>
  <si>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</si>
  <si>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</si>
  <si>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</si>
  <si>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</si>
  <si>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</si>
  <si>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</si>
  <si>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</si>
  <si>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</si>
  <si>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</si>
  <si>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</si>
  <si>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</si>
  <si>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</si>
  <si>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</si>
  <si>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</si>
  <si>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</si>
  <si>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</si>
  <si>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</si>
  <si>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</si>
  <si>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</si>
  <si>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</si>
  <si>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</si>
  <si>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</si>
  <si>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</si>
  <si>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</si>
  <si>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</si>
  <si>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</si>
  <si>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</si>
  <si>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</si>
  <si>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</si>
  <si>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</si>
  <si>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</si>
  <si>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</si>
  <si>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</si>
  <si>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</si>
  <si>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</si>
  <si>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</si>
  <si>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</si>
  <si>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</si>
  <si>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</si>
  <si>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</si>
  <si>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</si>
  <si>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</si>
  <si>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</si>
  <si>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</si>
  <si>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</si>
  <si>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</si>
  <si>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</si>
  <si>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</si>
  <si>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</si>
  <si>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</si>
  <si>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</si>
  <si>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</si>
  <si>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</si>
  <si>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</si>
  <si>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</si>
  <si>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</si>
  <si>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</si>
  <si>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</si>
  <si>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</si>
  <si>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</si>
  <si>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</si>
  <si>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</si>
  <si>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</si>
  <si>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</si>
  <si>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</si>
  <si>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</si>
  <si>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</si>
  <si>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</si>
  <si>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</si>
  <si>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</si>
  <si>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</si>
  <si>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</si>
  <si>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</si>
  <si>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</si>
  <si>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</si>
  <si>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</si>
  <si>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</si>
  <si>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</si>
  <si>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</si>
  <si>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</si>
  <si>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</si>
  <si>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</si>
  <si>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</si>
  <si>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</si>
  <si>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</si>
  <si>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</si>
  <si>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</si>
  <si>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</si>
  <si>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</si>
  <si>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</si>
  <si>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</si>
  <si>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</si>
  <si>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</si>
  <si>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</si>
  <si>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</si>
  <si>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</si>
  <si>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</si>
  <si>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</si>
  <si>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</si>
  <si>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</si>
  <si>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</si>
  <si>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</si>
  <si>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</si>
  <si>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</si>
  <si>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</si>
  <si>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</si>
  <si>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</si>
  <si>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</si>
  <si>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</si>
  <si>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</si>
  <si>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</si>
  <si>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</si>
  <si>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</si>
  <si>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</si>
  <si>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</si>
  <si>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</si>
  <si>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</si>
  <si>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</si>
  <si>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</si>
  <si>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</si>
  <si>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</si>
  <si>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</si>
  <si>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</si>
  <si>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</si>
  <si>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</si>
  <si>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</si>
  <si>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</si>
  <si>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</si>
  <si>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</si>
  <si>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</si>
  <si>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</si>
  <si>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</si>
  <si>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</si>
  <si>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</si>
  <si>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</si>
  <si>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</si>
  <si>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</si>
  <si>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</si>
  <si>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</si>
  <si>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</si>
  <si>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</si>
  <si>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</si>
  <si>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</si>
  <si>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</si>
  <si>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</si>
  <si>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</si>
  <si>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</si>
  <si>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</si>
  <si>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</si>
  <si>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</si>
  <si>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</si>
  <si>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</si>
  <si>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</si>
  <si>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</si>
  <si>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</si>
  <si>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</si>
  <si>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</si>
  <si>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</si>
  <si>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</si>
  <si>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</si>
  <si>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</si>
  <si>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</si>
  <si>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</si>
  <si>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</si>
  <si>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</si>
  <si>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</si>
  <si>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</si>
  <si>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</si>
  <si>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</si>
  <si>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</si>
  <si>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</si>
  <si>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</si>
  <si>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</si>
  <si>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</si>
  <si>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</si>
  <si>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</si>
  <si>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</si>
  <si>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</si>
  <si>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</si>
  <si>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</si>
  <si>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</si>
  <si>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</si>
  <si>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</si>
  <si>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</si>
  <si>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</si>
  <si>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</si>
  <si>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</si>
  <si>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</si>
  <si>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</si>
  <si>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</si>
  <si>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</si>
  <si>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</si>
  <si>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</si>
  <si>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</si>
  <si>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</si>
  <si>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</si>
  <si>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</si>
  <si>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</si>
  <si>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</si>
  <si>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</si>
  <si>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</si>
  <si>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</si>
  <si>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</si>
  <si>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</si>
  <si>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</si>
  <si>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</si>
  <si>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</si>
  <si>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</si>
  <si>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</si>
  <si>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</si>
  <si>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</si>
  <si>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</si>
  <si>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</si>
  <si>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</si>
  <si>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</si>
  <si>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</si>
  <si>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</si>
  <si>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</si>
  <si>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</si>
  <si>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</si>
  <si>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</si>
  <si>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</si>
  <si>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</si>
  <si>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</si>
  <si>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</si>
  <si>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</si>
  <si>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</si>
  <si>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</si>
  <si>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</si>
  <si>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</si>
  <si>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</si>
  <si>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</si>
  <si>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</si>
  <si>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</si>
  <si>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</si>
  <si>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</si>
  <si>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</si>
  <si>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</si>
  <si>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</si>
  <si>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</si>
  <si>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</si>
  <si>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</si>
  <si>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</si>
  <si>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</si>
  <si>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</si>
  <si>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</si>
  <si>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</si>
  <si>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</si>
  <si>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</si>
  <si>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</si>
  <si>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</si>
  <si>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</si>
  <si>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</si>
  <si>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</si>
  <si>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</si>
  <si>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</si>
  <si>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</si>
  <si>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</si>
  <si>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</si>
  <si>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</si>
  <si>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</si>
  <si>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</si>
  <si>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</si>
  <si>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</si>
  <si>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</si>
  <si>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</si>
  <si>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</si>
  <si>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</si>
  <si>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</si>
  <si>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</si>
  <si>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</si>
  <si>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</si>
  <si>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</si>
  <si>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</si>
  <si>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</si>
  <si>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</si>
  <si>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</si>
  <si>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</si>
  <si>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</si>
  <si>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</si>
  <si>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</si>
  <si>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</si>
  <si>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</si>
  <si>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</si>
  <si>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</si>
  <si>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</si>
  <si>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</si>
  <si>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</si>
  <si>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</si>
  <si>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</si>
  <si>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</si>
  <si>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</si>
  <si>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</si>
  <si>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</si>
  <si>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</si>
  <si>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</si>
  <si>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</si>
  <si>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</si>
  <si>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</si>
  <si>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</si>
  <si>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</si>
  <si>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</si>
  <si>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</si>
  <si>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</si>
  <si>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</si>
  <si>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</si>
  <si>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</si>
  <si>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</si>
  <si>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</si>
  <si>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</si>
  <si>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</si>
  <si>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</si>
  <si>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</si>
  <si>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</si>
  <si>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</si>
  <si>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</si>
  <si>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</si>
  <si>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</si>
  <si>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</si>
  <si>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</si>
  <si>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</si>
  <si>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</si>
  <si>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</si>
  <si>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</si>
  <si>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</si>
  <si>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</si>
  <si>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</si>
  <si>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</si>
  <si>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</si>
  <si>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</si>
  <si>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</si>
  <si>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</si>
  <si>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</si>
  <si>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</si>
  <si>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</si>
  <si>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</si>
  <si>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</si>
  <si>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</si>
  <si>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</si>
  <si>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</si>
  <si>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</si>
  <si>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</si>
  <si>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</si>
  <si>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</si>
  <si>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</si>
  <si>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</si>
  <si>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</si>
  <si>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</si>
  <si>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</si>
  <si>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</si>
  <si>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</si>
  <si>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</si>
  <si>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</si>
  <si>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</si>
  <si>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</si>
  <si>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</si>
  <si>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</si>
  <si>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</si>
  <si>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</si>
  <si>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</si>
  <si>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</si>
  <si>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</si>
  <si>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</si>
  <si>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</si>
  <si>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</si>
  <si>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</si>
  <si>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</si>
  <si>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</si>
  <si>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</si>
  <si>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</si>
  <si>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</si>
  <si>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</si>
  <si>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</si>
  <si>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</si>
  <si>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</si>
  <si>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</si>
  <si>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</si>
  <si>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</si>
  <si>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</si>
  <si>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</si>
  <si>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</si>
  <si>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</si>
  <si>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</si>
  <si>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</si>
  <si>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</si>
  <si>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</si>
  <si>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</si>
  <si>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</si>
  <si>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</si>
  <si>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</si>
  <si>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</si>
  <si>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</si>
  <si>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</si>
  <si>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</si>
  <si>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</si>
  <si>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</si>
  <si>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</si>
  <si>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</si>
  <si>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</si>
  <si>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</si>
  <si>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</si>
  <si>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</si>
  <si>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</si>
  <si>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</si>
  <si>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</si>
  <si>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</si>
  <si>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</si>
  <si>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</si>
  <si>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</si>
  <si>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</si>
  <si>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</si>
  <si>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</si>
  <si>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</si>
  <si>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</si>
  <si>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</si>
  <si>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</si>
  <si>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</si>
  <si>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</si>
  <si>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</si>
  <si>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</si>
  <si>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</si>
  <si>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</si>
  <si>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</si>
  <si>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</si>
  <si>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</si>
  <si>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</si>
  <si>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</si>
  <si>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</si>
  <si>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</si>
  <si>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</si>
  <si>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</si>
  <si>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</si>
  <si>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</si>
  <si>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</si>
  <si>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</si>
  <si>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</si>
  <si>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</si>
  <si>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</si>
  <si>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</si>
  <si>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</si>
  <si>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</si>
  <si>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</si>
  <si>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</si>
  <si>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</si>
  <si>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</si>
  <si>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</si>
  <si>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</si>
  <si>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</si>
  <si>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</si>
  <si>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</si>
  <si>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</si>
  <si>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</si>
  <si>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</si>
  <si>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</si>
  <si>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</si>
  <si>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</si>
  <si>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</si>
  <si>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</si>
  <si>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</si>
  <si>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</si>
  <si>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</si>
  <si>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</si>
  <si>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</si>
  <si>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</si>
  <si>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</si>
  <si>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</si>
  <si>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</si>
  <si>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</si>
  <si>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</si>
  <si>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</si>
  <si>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</si>
  <si>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</si>
  <si>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</si>
  <si>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</si>
  <si>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</si>
  <si>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</si>
  <si>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</si>
  <si>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</si>
  <si>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</si>
  <si>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</si>
  <si>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</si>
  <si>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</si>
  <si>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</si>
  <si>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</si>
  <si>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</si>
  <si>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</si>
  <si>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</si>
  <si>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</si>
  <si>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</si>
  <si>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</si>
  <si>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</si>
  <si>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</si>
  <si>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</si>
  <si>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</si>
  <si>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</si>
  <si>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</si>
  <si>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</si>
  <si>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</si>
  <si>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</si>
  <si>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</si>
  <si>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</si>
  <si>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</si>
  <si>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</si>
  <si>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</si>
  <si>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</si>
  <si>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</si>
  <si>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</si>
  <si>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</si>
  <si>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</si>
  <si>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</si>
  <si>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</si>
  <si>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</si>
  <si>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</si>
  <si>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</si>
  <si>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</si>
  <si>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</si>
  <si>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</si>
  <si>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</si>
  <si>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</si>
  <si>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</si>
  <si>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</si>
  <si>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</si>
  <si>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</si>
  <si>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</si>
  <si>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</si>
  <si>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</si>
  <si>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</si>
  <si>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</si>
  <si>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</si>
  <si>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</si>
  <si>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</si>
  <si>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</si>
  <si>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</si>
  <si>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</si>
  <si>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</si>
  <si>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</si>
  <si>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</si>
  <si>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</si>
  <si>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</si>
  <si>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</si>
  <si>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</si>
  <si>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</si>
  <si>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</si>
  <si>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</si>
  <si>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</si>
  <si>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</si>
  <si>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</si>
  <si>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</si>
  <si>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</si>
  <si>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</si>
  <si>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</si>
  <si>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</si>
  <si>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</si>
  <si>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</si>
  <si>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</si>
  <si>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</si>
  <si>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</si>
  <si>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</si>
  <si>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</si>
  <si>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</si>
  <si>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</si>
  <si>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</si>
  <si>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</si>
  <si>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</si>
  <si>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</si>
  <si>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</si>
  <si>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</si>
  <si>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</si>
  <si>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</si>
  <si>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</si>
  <si>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</si>
  <si>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</si>
  <si>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</si>
  <si>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</si>
  <si>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</si>
  <si>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</si>
  <si>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</si>
  <si>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</si>
  <si>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</si>
  <si>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</si>
  <si>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</si>
  <si>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</si>
  <si>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</si>
  <si>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</si>
  <si>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</si>
  <si>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</si>
  <si>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</si>
  <si>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</si>
  <si>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</si>
  <si>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</si>
  <si>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</si>
  <si>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</si>
  <si>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</si>
  <si>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</si>
  <si>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</si>
  <si>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</si>
  <si>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</si>
  <si>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</si>
  <si>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</si>
  <si>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</si>
  <si>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</si>
  <si>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</si>
  <si>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</si>
  <si>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</si>
  <si>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</si>
  <si>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</si>
  <si>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</si>
  <si>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</si>
  <si>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</si>
  <si>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</si>
  <si>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</si>
  <si>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</si>
  <si>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</si>
  <si>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</si>
  <si>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</si>
  <si>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</si>
  <si>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</si>
  <si>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</si>
  <si>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</si>
  <si>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</si>
  <si>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</si>
  <si>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</si>
  <si>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</si>
  <si>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</si>
  <si>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</si>
  <si>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</si>
  <si>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</si>
  <si>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</si>
  <si>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</si>
  <si>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</si>
  <si>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</si>
  <si>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</si>
  <si>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</si>
  <si>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</si>
  <si>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</si>
  <si>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</si>
  <si>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</si>
  <si>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</si>
  <si>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</si>
  <si>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</si>
  <si>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</si>
  <si>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</si>
  <si>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</si>
  <si>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</si>
  <si>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</si>
  <si>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</si>
  <si>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</si>
  <si>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</si>
  <si>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</si>
  <si>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</si>
  <si>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</si>
  <si>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</si>
  <si>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</si>
  <si>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</si>
  <si>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</si>
  <si>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</si>
  <si>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</si>
  <si>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</si>
  <si>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</si>
  <si>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</si>
  <si>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</si>
  <si>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</si>
  <si>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</si>
  <si>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</si>
  <si>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</si>
  <si>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</si>
  <si>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</si>
  <si>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</si>
  <si>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</si>
  <si>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</si>
  <si>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</si>
  <si>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</si>
  <si>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</si>
  <si>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</si>
  <si>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</si>
  <si>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</si>
  <si>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</si>
  <si>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</si>
  <si>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</si>
  <si>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</si>
  <si>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</si>
  <si>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</si>
  <si>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</si>
  <si>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</si>
  <si>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</si>
  <si>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</si>
  <si>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</si>
  <si>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</si>
  <si>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</si>
  <si>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</si>
  <si>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</si>
  <si>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</si>
  <si>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</si>
  <si>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</si>
  <si>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</si>
  <si>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</si>
  <si>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</si>
  <si>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</si>
  <si>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</si>
  <si>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</si>
  <si>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</si>
  <si>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</si>
  <si>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</si>
  <si>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</si>
  <si>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</si>
  <si>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</si>
  <si>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</si>
  <si>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</si>
  <si>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</si>
  <si>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</si>
  <si>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</si>
  <si>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</si>
  <si>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</si>
  <si>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</si>
  <si>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</si>
  <si>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</si>
  <si>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</si>
  <si>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</si>
  <si>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</si>
  <si>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</si>
  <si>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</si>
  <si>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</si>
  <si>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</si>
  <si>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</si>
  <si>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</si>
  <si>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</si>
  <si>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</si>
  <si>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</si>
  <si>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</si>
  <si>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</si>
  <si>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</si>
  <si>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</si>
  <si>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</si>
  <si>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</si>
  <si>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</si>
  <si>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</si>
  <si>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</si>
  <si>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</si>
  <si>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</si>
  <si>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</si>
  <si>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</si>
  <si>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</si>
  <si>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</si>
  <si>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</si>
  <si>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</si>
  <si>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</si>
  <si>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</si>
  <si>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</si>
  <si>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</si>
  <si>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</si>
  <si>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</si>
  <si>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</si>
  <si>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</si>
  <si>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</si>
  <si>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</si>
  <si>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</si>
  <si>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</si>
  <si>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</si>
  <si>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</si>
  <si>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</si>
  <si>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</si>
  <si>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</si>
  <si>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</si>
  <si>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</si>
  <si>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</si>
  <si>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</si>
  <si>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</si>
  <si>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</si>
  <si>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</si>
  <si>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</si>
  <si>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</si>
  <si>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</si>
  <si>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</si>
  <si>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</si>
  <si>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</si>
  <si>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</si>
  <si>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</si>
  <si>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</si>
  <si>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</si>
  <si>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</si>
  <si>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</si>
  <si>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</si>
  <si>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</si>
  <si>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</si>
  <si>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</si>
  <si>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</si>
  <si>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</si>
  <si>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</si>
  <si>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</si>
  <si>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</si>
  <si>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</si>
  <si>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</si>
  <si>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</si>
  <si>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</si>
  <si>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</si>
  <si>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</si>
  <si>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</si>
  <si>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</si>
  <si>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</si>
  <si>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</si>
  <si>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</si>
  <si>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</si>
  <si>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</si>
  <si>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</si>
  <si>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</si>
  <si>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</si>
  <si>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</si>
  <si>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</si>
  <si>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</si>
  <si>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</si>
  <si>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</si>
  <si>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</si>
  <si>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</si>
  <si>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</si>
  <si>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</si>
  <si>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</si>
  <si>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</si>
  <si>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</si>
  <si>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</si>
  <si>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</si>
  <si>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</si>
  <si>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</si>
  <si>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</si>
  <si>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</si>
  <si>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</si>
  <si>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</si>
  <si>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</si>
  <si>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</si>
  <si>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</si>
  <si>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</si>
  <si>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</si>
  <si>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</si>
  <si>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</si>
  <si>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</si>
  <si>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</si>
  <si>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</si>
  <si>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</si>
  <si>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</si>
  <si>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</si>
  <si>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</si>
  <si>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</si>
  <si>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</si>
  <si>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</si>
  <si>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</si>
  <si>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</si>
  <si>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</si>
  <si>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</si>
  <si>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</si>
  <si>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</si>
  <si>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</si>
  <si>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</si>
  <si>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</si>
  <si>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</si>
  <si>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</si>
  <si>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</si>
  <si>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</si>
  <si>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</si>
  <si>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</si>
  <si>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</si>
  <si>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</si>
  <si>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</si>
  <si>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</si>
  <si>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</si>
  <si>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</si>
  <si>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</si>
  <si>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</si>
  <si>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</si>
  <si>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</si>
  <si>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</si>
  <si>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</si>
  <si>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</si>
  <si>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</si>
  <si>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</si>
  <si>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</si>
  <si>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</si>
  <si>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</si>
  <si>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</si>
  <si>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</si>
  <si>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</si>
  <si>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</si>
  <si>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</si>
  <si>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</si>
  <si>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</si>
  <si>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</si>
  <si>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</si>
  <si>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</si>
  <si>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</si>
  <si>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</si>
  <si>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</si>
  <si>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</si>
  <si>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</si>
  <si>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</si>
  <si>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</si>
  <si>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</si>
  <si>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</si>
  <si>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</si>
  <si>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</si>
  <si>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</si>
  <si>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</si>
  <si>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</si>
  <si>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</si>
  <si>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</si>
  <si>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</si>
  <si>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</si>
  <si>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</si>
  <si>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</si>
  <si>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</si>
  <si>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</si>
  <si>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</si>
  <si>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</si>
  <si>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</si>
  <si>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</si>
  <si>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</si>
  <si>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</si>
  <si>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</si>
  <si>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</si>
  <si>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</si>
  <si>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</si>
  <si>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</si>
  <si>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</si>
  <si>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</si>
  <si>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</si>
  <si>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</si>
  <si>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</si>
  <si>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</si>
  <si>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</si>
  <si>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</si>
  <si>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</si>
  <si>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</si>
  <si>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</si>
  <si>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</si>
  <si>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</si>
  <si>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</si>
  <si>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</si>
  <si>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</si>
  <si>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</si>
  <si>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</si>
  <si>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</si>
  <si>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</si>
  <si>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</si>
  <si>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</si>
  <si>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</si>
  <si>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</si>
  <si>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</si>
  <si>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</si>
  <si>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</si>
  <si>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</si>
  <si>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</si>
  <si>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</si>
  <si>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</si>
  <si>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</si>
  <si>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</si>
  <si>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</si>
  <si>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</si>
  <si>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</si>
  <si>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</si>
  <si>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</si>
  <si>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</si>
  <si>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</si>
  <si>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</si>
  <si>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</si>
  <si>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</si>
  <si>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</si>
  <si>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</si>
  <si>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</si>
  <si>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</si>
  <si>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</si>
  <si>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</si>
  <si>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</si>
  <si>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</si>
  <si>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</si>
  <si>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</si>
  <si>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</si>
  <si>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</si>
  <si>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</si>
  <si>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</si>
  <si>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</si>
  <si>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</si>
  <si>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</si>
  <si>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</si>
  <si>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</si>
  <si>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</si>
  <si>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</si>
  <si>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</si>
  <si>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</si>
  <si>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</si>
  <si>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</si>
  <si>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</si>
  <si>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</si>
  <si>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</si>
  <si>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</si>
  <si>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</si>
  <si>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</si>
  <si>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</si>
  <si>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</si>
  <si>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</si>
  <si>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</si>
  <si>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</si>
  <si>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</si>
  <si>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</si>
  <si>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</si>
  <si>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</si>
  <si>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</si>
  <si>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</si>
  <si>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</si>
  <si>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</si>
  <si>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</si>
  <si>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</si>
  <si>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</si>
  <si>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</si>
  <si>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</si>
  <si>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</si>
  <si>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</si>
  <si>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</si>
  <si>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</si>
  <si>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</si>
  <si>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</si>
  <si>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</si>
  <si>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</si>
  <si>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</si>
  <si>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</si>
  <si>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</si>
  <si>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</si>
  <si>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</si>
  <si>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</si>
  <si>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</si>
  <si>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</si>
  <si>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</si>
  <si>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</si>
  <si>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</si>
  <si>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</si>
  <si>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</si>
  <si>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</si>
  <si>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</si>
  <si>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</si>
  <si>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</si>
  <si>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</si>
  <si>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</si>
  <si>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</si>
  <si>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</si>
  <si>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</si>
  <si>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</si>
  <si>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</si>
  <si>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</si>
  <si>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</si>
  <si>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</si>
  <si>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</si>
  <si>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</si>
  <si>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</si>
  <si>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</si>
  <si>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</si>
  <si>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</si>
  <si>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</si>
  <si>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</si>
  <si>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</si>
  <si>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</si>
  <si>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</si>
  <si>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</si>
  <si>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</si>
  <si>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</si>
  <si>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</si>
  <si>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</si>
  <si>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</si>
  <si>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</si>
  <si>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</si>
  <si>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</si>
  <si>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</si>
  <si>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</si>
  <si>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</si>
  <si>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</si>
  <si>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</si>
  <si>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</si>
  <si>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</si>
  <si>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</si>
  <si>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</si>
  <si>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</si>
  <si>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</si>
  <si>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</si>
  <si>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</si>
  <si>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</si>
  <si>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</si>
  <si>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</si>
  <si>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</si>
  <si>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</si>
  <si>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</si>
  <si>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</si>
  <si>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</si>
  <si>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</si>
  <si>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</si>
  <si>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</si>
  <si>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</si>
  <si>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</si>
  <si>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</si>
  <si>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</si>
  <si>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</si>
  <si>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</si>
  <si>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</si>
  <si>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</si>
  <si>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</si>
  <si>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</si>
  <si>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</si>
  <si>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</si>
  <si>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</si>
  <si>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</si>
  <si>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</si>
  <si>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</si>
  <si>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</si>
  <si>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</si>
  <si>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</si>
  <si>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</si>
  <si>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</si>
  <si>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</si>
  <si>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</si>
  <si>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</si>
  <si>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</si>
  <si>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</si>
  <si>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</si>
  <si>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</si>
  <si>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</si>
  <si>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</si>
  <si>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</si>
  <si>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</si>
  <si>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</si>
  <si>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</si>
  <si>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</si>
  <si>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</si>
  <si>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</si>
  <si>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</si>
  <si>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</si>
  <si>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</si>
  <si>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</si>
  <si>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</si>
  <si>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</si>
  <si>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</si>
  <si>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</si>
  <si>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</si>
  <si>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</si>
  <si>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</si>
  <si>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</si>
  <si>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</si>
  <si>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</si>
  <si>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</si>
  <si>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</si>
  <si>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</si>
  <si>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</si>
  <si>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</si>
  <si>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</si>
  <si>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</si>
  <si>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</si>
  <si>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</si>
  <si>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</si>
  <si>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</si>
  <si>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</si>
  <si>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</si>
  <si>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</si>
  <si>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</si>
  <si>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</si>
  <si>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</si>
  <si>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</si>
  <si>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</si>
  <si>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</si>
  <si>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</si>
  <si>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</si>
  <si>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</si>
  <si>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</si>
  <si>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</si>
  <si>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</si>
  <si>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</si>
  <si>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</si>
  <si>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</si>
  <si>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</si>
  <si>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</si>
  <si>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</si>
  <si>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</si>
  <si>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</si>
  <si>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</si>
  <si>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</si>
  <si>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</si>
  <si>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</si>
  <si>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</si>
  <si>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</si>
  <si>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</si>
  <si>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</si>
  <si>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</si>
  <si>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</si>
  <si>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</si>
  <si>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</si>
  <si>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</si>
  <si>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</si>
  <si>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</si>
  <si>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</si>
  <si>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</si>
  <si>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</si>
  <si>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</si>
  <si>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</si>
  <si>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</si>
  <si>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</si>
  <si>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</si>
  <si>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</si>
  <si>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</si>
  <si>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</si>
  <si>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</si>
  <si>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</si>
  <si>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</si>
  <si>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</si>
  <si>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</si>
  <si>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</si>
  <si>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</si>
  <si>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</si>
  <si>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</si>
  <si>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</si>
  <si>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</si>
  <si>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</si>
  <si>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</si>
  <si>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</si>
  <si>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</si>
  <si>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</si>
  <si>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</si>
  <si>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</si>
  <si>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</si>
  <si>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</si>
  <si>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</si>
  <si>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</si>
  <si>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</si>
  <si>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</si>
  <si>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</si>
  <si>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</si>
  <si>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</si>
  <si>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</si>
  <si>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</si>
  <si>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</si>
  <si>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</si>
  <si>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</si>
  <si>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</si>
  <si>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</si>
  <si>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</si>
  <si>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</si>
  <si>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</si>
  <si>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</si>
  <si>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</si>
  <si>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</si>
  <si>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</si>
  <si>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</si>
  <si>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</si>
  <si>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</si>
  <si>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</si>
  <si>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</si>
  <si>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</si>
  <si>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</si>
  <si>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</si>
  <si>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</si>
  <si>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</si>
  <si>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</si>
  <si>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</si>
  <si>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</si>
  <si>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</si>
  <si>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</si>
  <si>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</si>
  <si>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</si>
  <si>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</si>
  <si>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</si>
  <si>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</si>
  <si>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</si>
  <si>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</si>
  <si>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</si>
  <si>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</si>
  <si>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</si>
  <si>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</si>
  <si>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</si>
  <si>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</si>
  <si>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</si>
  <si>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</si>
  <si>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</si>
  <si>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</si>
  <si>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</si>
  <si>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</si>
  <si>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</si>
  <si>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</si>
  <si>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</si>
  <si>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</si>
  <si>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</si>
  <si>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</si>
  <si>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</si>
  <si>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</si>
  <si>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</si>
  <si>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</si>
  <si>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</si>
  <si>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</si>
  <si>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</si>
  <si>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</si>
  <si>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</si>
  <si>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</si>
  <si>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</si>
  <si>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</si>
  <si>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</si>
  <si>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</si>
  <si>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</si>
  <si>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</si>
  <si>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</si>
  <si>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</si>
  <si>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</si>
  <si>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</si>
  <si>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</si>
  <si>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</si>
  <si>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</si>
  <si>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</si>
  <si>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</si>
  <si>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</si>
  <si>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</si>
  <si>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</si>
  <si>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</si>
  <si>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</si>
  <si>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</si>
  <si>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</si>
  <si>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</si>
  <si>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</si>
  <si>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</si>
  <si>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</si>
  <si>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</si>
  <si>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</si>
  <si>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</si>
  <si>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</si>
  <si>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</si>
  <si>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</si>
  <si>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</si>
  <si>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</si>
  <si>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</si>
  <si>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</si>
  <si>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</si>
  <si>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</si>
  <si>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</si>
  <si>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</si>
  <si>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</si>
  <si>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</si>
  <si>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</si>
  <si>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</si>
  <si>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</si>
  <si>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</si>
  <si>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</si>
  <si>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</si>
  <si>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</si>
  <si>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</si>
  <si>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</si>
  <si>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</si>
  <si>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</si>
  <si>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</si>
  <si>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</si>
  <si>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</si>
  <si>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</si>
  <si>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</si>
  <si>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</si>
  <si>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</si>
  <si>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</si>
  <si>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</si>
  <si>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</si>
  <si>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</si>
  <si>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</si>
  <si>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</si>
  <si>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</si>
  <si>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</si>
  <si>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</si>
  <si>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</si>
  <si>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</si>
  <si>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</si>
  <si>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</si>
  <si>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</si>
  <si>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</si>
  <si>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</si>
  <si>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</si>
  <si>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</si>
  <si>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</si>
  <si>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</si>
  <si>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</si>
  <si>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</si>
  <si>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</si>
  <si>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</si>
  <si>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</si>
  <si>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</si>
  <si>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</si>
  <si>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</si>
  <si>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</si>
  <si>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</si>
  <si>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</si>
  <si>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</si>
  <si>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</si>
  <si>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</si>
  <si>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</si>
  <si>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</si>
  <si>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</si>
  <si>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</si>
  <si>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</si>
  <si>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</si>
  <si>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</si>
  <si>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</si>
  <si>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</si>
  <si>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</si>
  <si>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</si>
  <si>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</si>
  <si>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</si>
  <si>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</si>
  <si>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</si>
  <si>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</si>
  <si>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</si>
  <si>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</si>
  <si>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</si>
  <si>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</si>
  <si>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</si>
  <si>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</si>
  <si>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</si>
  <si>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</si>
  <si>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</si>
  <si>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</si>
  <si>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</si>
  <si>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</si>
  <si>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</si>
  <si>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</si>
  <si>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</si>
  <si>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</si>
  <si>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</si>
  <si>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</si>
  <si>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</si>
  <si>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</si>
  <si>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</si>
  <si>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</si>
  <si>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</si>
  <si>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</si>
  <si>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</si>
  <si>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</si>
  <si>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</si>
  <si>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</si>
  <si>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</si>
  <si>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</si>
  <si>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</si>
  <si>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</si>
  <si>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</si>
  <si>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</si>
  <si>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</si>
  <si>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</si>
  <si>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</si>
  <si>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</si>
  <si>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</si>
  <si>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</si>
  <si>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</si>
  <si>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</si>
  <si>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</si>
  <si>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</si>
  <si>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</si>
  <si>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</si>
  <si>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</si>
  <si>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</si>
  <si>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</si>
  <si>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</si>
  <si>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</si>
  <si>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</si>
  <si>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</si>
  <si>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</si>
  <si>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</si>
  <si>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</si>
  <si>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</si>
  <si>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</si>
  <si>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</si>
  <si>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</si>
  <si>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</si>
  <si>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</si>
  <si>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</si>
  <si>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</si>
  <si>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</si>
  <si>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</si>
  <si>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</si>
  <si>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</si>
  <si>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</si>
  <si>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</si>
  <si>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</si>
  <si>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</si>
  <si>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</si>
  <si>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</si>
  <si>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</si>
  <si>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</si>
  <si>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</si>
  <si>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</si>
  <si>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</si>
  <si>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</si>
  <si>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</si>
  <si>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</si>
  <si>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</si>
  <si>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</si>
  <si>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</si>
  <si>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</si>
  <si>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</si>
  <si>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</si>
  <si>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</si>
  <si>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</si>
  <si>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</si>
  <si>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</si>
  <si>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</si>
  <si>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</si>
  <si>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</si>
  <si>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</si>
  <si>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</si>
  <si>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</si>
  <si>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</si>
  <si>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</si>
  <si>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</si>
  <si>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</si>
  <si>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</si>
  <si>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</si>
  <si>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</si>
  <si>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</si>
  <si>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</si>
  <si>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</si>
  <si>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</si>
  <si>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</si>
  <si>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</si>
  <si>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</si>
  <si>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</si>
  <si>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</si>
  <si>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</si>
  <si>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</si>
  <si>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</si>
  <si>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</si>
  <si>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</si>
  <si>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</si>
  <si>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</si>
  <si>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</si>
  <si>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</si>
  <si>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</si>
  <si>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</si>
  <si>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</si>
  <si>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</si>
  <si>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</si>
  <si>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</si>
  <si>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</si>
  <si>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</si>
  <si>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</si>
  <si>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</si>
  <si>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</si>
  <si>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</si>
  <si>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</si>
  <si>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</si>
  <si>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</si>
  <si>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</si>
  <si>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</si>
  <si>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</si>
  <si>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</si>
  <si>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</si>
  <si>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</si>
  <si>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</si>
  <si>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</si>
  <si>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</si>
  <si>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</si>
  <si>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</si>
  <si>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</si>
  <si>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</si>
  <si>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</si>
  <si>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</si>
  <si>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</si>
  <si>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</si>
  <si>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</si>
  <si>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</si>
  <si>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</si>
  <si>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</si>
  <si>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</si>
  <si>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</si>
  <si>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</si>
  <si>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</si>
  <si>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</si>
  <si>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</si>
  <si>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</si>
  <si>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</si>
  <si>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</si>
  <si>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</si>
  <si>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</si>
  <si>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</si>
  <si>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</si>
  <si>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</si>
  <si>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</si>
  <si>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</si>
  <si>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</si>
  <si>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</si>
  <si>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</si>
  <si>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</si>
  <si>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</si>
  <si>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</si>
  <si>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</si>
  <si>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</si>
  <si>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</si>
  <si>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</si>
  <si>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</si>
  <si>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</si>
  <si>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</si>
  <si>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</si>
  <si>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</si>
  <si>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</si>
  <si>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</si>
  <si>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</si>
  <si>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</si>
  <si>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</si>
  <si>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</si>
  <si>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</si>
  <si>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</si>
  <si>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</si>
  <si>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</si>
  <si>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</si>
  <si>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</si>
  <si>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</si>
  <si>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</si>
  <si>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</si>
  <si>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</si>
  <si>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</si>
  <si>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</si>
  <si>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</si>
  <si>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</si>
  <si>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</si>
  <si>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</si>
  <si>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</si>
  <si>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</si>
  <si>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</si>
  <si>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</si>
  <si>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</si>
  <si>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</si>
  <si>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</si>
  <si>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</si>
  <si>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</si>
  <si>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</si>
  <si>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</si>
  <si>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</si>
  <si>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</si>
  <si>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</si>
  <si>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</si>
  <si>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</si>
  <si>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</si>
  <si>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</si>
  <si>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</si>
  <si>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</si>
  <si>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</si>
  <si>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</si>
  <si>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</si>
  <si>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</si>
  <si>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</si>
  <si>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</si>
  <si>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</si>
  <si>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</si>
  <si>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</si>
  <si>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</si>
  <si>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</si>
  <si>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</si>
  <si>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</si>
  <si>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</si>
  <si>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</si>
  <si>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</si>
  <si>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</si>
  <si>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</si>
  <si>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</si>
  <si>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</si>
  <si>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</si>
  <si>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</si>
  <si>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</si>
  <si>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</si>
  <si>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</si>
  <si>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</si>
  <si>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</si>
  <si>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</si>
  <si>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</si>
  <si>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</si>
  <si>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</si>
  <si>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</si>
  <si>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</si>
  <si>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</si>
  <si>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</si>
  <si>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</si>
  <si>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</si>
  <si>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</si>
  <si>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</si>
  <si>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</si>
  <si>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</si>
  <si>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</si>
  <si>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</si>
  <si>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</si>
  <si>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</si>
  <si>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</si>
  <si>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</si>
  <si>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</si>
  <si>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</si>
  <si>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</si>
  <si>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</si>
  <si>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</si>
  <si>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</si>
  <si>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</si>
  <si>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</si>
  <si>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</si>
  <si>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</si>
  <si>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</si>
  <si>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</si>
  <si>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</si>
  <si>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</si>
  <si>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</si>
  <si>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</si>
  <si>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</si>
  <si>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</si>
  <si>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</si>
  <si>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</si>
  <si>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</si>
  <si>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</si>
  <si>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</si>
  <si>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</si>
  <si>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</si>
  <si>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</si>
  <si>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</si>
  <si>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</si>
  <si>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</si>
  <si>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</si>
  <si>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</si>
  <si>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</si>
  <si>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</si>
  <si>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</si>
  <si>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</si>
  <si>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</si>
  <si>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</si>
  <si>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</si>
  <si>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</si>
  <si>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</si>
  <si>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</si>
  <si>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</si>
  <si>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</si>
  <si>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</si>
  <si>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</si>
  <si>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</si>
  <si>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</si>
  <si>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</si>
  <si>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</si>
  <si>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</si>
  <si>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</si>
  <si>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</si>
  <si>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</si>
  <si>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</si>
  <si>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</si>
  <si>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</si>
  <si>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</si>
  <si>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</si>
  <si>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</si>
  <si>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</si>
  <si>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</si>
  <si>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</si>
  <si>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</si>
  <si>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</si>
  <si>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</si>
  <si>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</si>
  <si>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</si>
  <si>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</si>
  <si>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</si>
  <si>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</si>
  <si>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</si>
  <si>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</si>
  <si>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</si>
  <si>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</si>
  <si>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</si>
  <si>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</si>
  <si>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</si>
  <si>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</si>
  <si>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</si>
  <si>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</si>
  <si>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</si>
  <si>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</si>
  <si>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</si>
  <si>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</si>
  <si>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</si>
  <si>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</si>
  <si>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</si>
  <si>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</si>
  <si>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</si>
  <si>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</si>
  <si>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</si>
  <si>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</si>
  <si>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</si>
  <si>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</si>
  <si>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</si>
  <si>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</si>
  <si>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</si>
  <si>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</si>
  <si>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</si>
  <si>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</si>
  <si>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</si>
  <si>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</si>
  <si>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</si>
  <si>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</si>
  <si>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</si>
  <si>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</si>
  <si>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</si>
  <si>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</si>
  <si>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</si>
  <si>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</si>
  <si>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</si>
  <si>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</si>
  <si>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</si>
  <si>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</si>
  <si>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</si>
  <si>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</si>
  <si>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</si>
  <si>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</si>
  <si>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</si>
  <si>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</si>
  <si>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</si>
  <si>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</si>
  <si>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</si>
  <si>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</si>
  <si>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</si>
  <si>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</si>
  <si>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</si>
  <si>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</si>
  <si>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</si>
  <si>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</si>
  <si>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</si>
  <si>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</si>
  <si>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</si>
  <si>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</si>
  <si>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</si>
  <si>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</si>
  <si>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</si>
  <si>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</si>
  <si>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</si>
  <si>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</si>
  <si>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</si>
  <si>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</si>
  <si>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</si>
  <si>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</si>
  <si>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</si>
  <si>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</si>
  <si>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</si>
  <si>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</si>
  <si>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</si>
  <si>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</si>
  <si>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</si>
  <si>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</si>
  <si>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</si>
  <si>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</si>
  <si>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</si>
  <si>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</si>
  <si>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</si>
  <si>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</si>
  <si>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</si>
  <si>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</si>
  <si>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</si>
  <si>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</si>
  <si>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</si>
  <si>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</si>
  <si>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</si>
  <si>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</si>
  <si>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</si>
  <si>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</si>
  <si>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</si>
  <si>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</si>
  <si>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</si>
  <si>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</si>
  <si>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</si>
  <si>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</si>
  <si>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</si>
  <si>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</si>
  <si>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</si>
  <si>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</si>
  <si>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</si>
  <si>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</si>
  <si>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</si>
  <si>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</si>
  <si>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</si>
  <si>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</si>
  <si>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</si>
  <si>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</si>
  <si>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</si>
  <si>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</si>
  <si>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</si>
  <si>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</si>
  <si>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</si>
  <si>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</si>
  <si>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</si>
  <si>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</si>
  <si>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</si>
  <si>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</si>
  <si>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</si>
  <si>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</si>
  <si>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</si>
  <si>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</si>
  <si>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</si>
  <si>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</si>
  <si>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</si>
  <si>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</si>
  <si>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</si>
  <si>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</si>
  <si>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</si>
  <si>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</si>
  <si>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</si>
  <si>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</si>
  <si>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</si>
  <si>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</si>
  <si>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</si>
  <si>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</si>
  <si>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</si>
  <si>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</si>
  <si>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</si>
  <si>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</si>
  <si>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</si>
  <si>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</si>
  <si>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</si>
  <si>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</si>
  <si>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</si>
  <si>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</si>
  <si>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</si>
  <si>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</si>
  <si>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</si>
  <si>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</si>
  <si>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</si>
  <si>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</si>
  <si>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</si>
  <si>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</si>
  <si>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</si>
  <si>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</si>
  <si>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</si>
  <si>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</si>
  <si>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</si>
  <si>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</si>
  <si>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</si>
  <si>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</si>
  <si>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</si>
  <si>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</si>
  <si>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</si>
  <si>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</si>
  <si>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</si>
  <si>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</si>
  <si>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</si>
  <si>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</si>
  <si>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</si>
  <si>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</si>
  <si>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</si>
  <si>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</si>
  <si>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</si>
  <si>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</si>
  <si>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</si>
  <si>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</si>
  <si>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</si>
  <si>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</si>
  <si>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</si>
  <si>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</si>
  <si>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</si>
  <si>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</si>
  <si>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</si>
  <si>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</si>
  <si>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</si>
  <si>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</si>
  <si>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</si>
  <si>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</si>
  <si>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</si>
  <si>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</si>
  <si>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</si>
  <si>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</si>
  <si>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</si>
  <si>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</si>
  <si>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</si>
  <si>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</si>
  <si>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</si>
  <si>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</si>
  <si>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</si>
  <si>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</si>
  <si>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</si>
  <si>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</si>
  <si>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</si>
  <si>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</si>
  <si>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</si>
  <si>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</si>
  <si>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</si>
  <si>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</si>
  <si>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</si>
  <si>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</si>
  <si>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</si>
  <si>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</si>
  <si>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</si>
  <si>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</si>
  <si>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</si>
  <si>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</si>
  <si>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</si>
  <si>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</si>
  <si>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</si>
  <si>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</si>
  <si>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</si>
  <si>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</si>
  <si>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</si>
  <si>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</si>
  <si>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</si>
  <si>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</si>
  <si>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</si>
  <si>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</si>
  <si>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</si>
  <si>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</si>
  <si>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</si>
  <si>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</si>
  <si>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</si>
  <si>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</si>
  <si>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</si>
  <si>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</si>
  <si>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</si>
  <si>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</si>
  <si>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</si>
  <si>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</si>
  <si>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</si>
  <si>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</si>
  <si>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</si>
  <si>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</si>
  <si>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</si>
  <si>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</si>
  <si>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</si>
  <si>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</si>
  <si>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</si>
  <si>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</si>
  <si>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</si>
  <si>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</si>
  <si>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</si>
  <si>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</si>
  <si>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</si>
  <si>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</si>
  <si>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</si>
  <si>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</si>
  <si>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</si>
  <si>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</si>
  <si>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</si>
  <si>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</si>
  <si>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</si>
  <si>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</si>
  <si>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</si>
  <si>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</si>
  <si>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</si>
  <si>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</si>
  <si>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</si>
  <si>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</si>
  <si>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</si>
  <si>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</si>
  <si>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</si>
  <si>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</si>
  <si>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</si>
  <si>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</si>
  <si>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</si>
  <si>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</si>
  <si>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</si>
  <si>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</si>
  <si>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</si>
  <si>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</si>
  <si>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</si>
  <si>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</si>
  <si>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</si>
  <si>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</si>
  <si>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</si>
  <si>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</si>
  <si>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</si>
  <si>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</si>
  <si>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</si>
  <si>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</si>
  <si>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</si>
  <si>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</si>
  <si>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</si>
  <si>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</si>
  <si>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</si>
  <si>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</si>
  <si>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</si>
  <si>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</si>
  <si>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</si>
  <si>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</si>
  <si>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</si>
  <si>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</si>
  <si>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</si>
  <si>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</si>
  <si>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</si>
  <si>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</si>
  <si>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</si>
  <si>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</si>
  <si>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</si>
  <si>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</si>
  <si>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</si>
  <si>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</si>
  <si>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</si>
  <si>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</si>
  <si>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</si>
  <si>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</si>
  <si>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</si>
  <si>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</si>
  <si>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</si>
  <si>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</si>
  <si>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</si>
  <si>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</si>
  <si>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</si>
  <si>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</si>
  <si>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</si>
  <si>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</si>
  <si>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</si>
  <si>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</si>
  <si>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</si>
  <si>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</si>
  <si>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</si>
  <si>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</si>
  <si>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</si>
  <si>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</si>
  <si>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</si>
  <si>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</si>
  <si>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</si>
  <si>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</si>
  <si>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</si>
  <si>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</si>
  <si>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</si>
  <si>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</si>
  <si>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</si>
  <si>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</si>
  <si>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</si>
  <si>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</si>
  <si>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</si>
  <si>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</si>
  <si>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</si>
  <si>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</si>
  <si>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</si>
  <si>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</si>
  <si>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</si>
  <si>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</si>
  <si>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</si>
  <si>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</si>
  <si>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</si>
  <si>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</si>
  <si>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</si>
  <si>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</si>
  <si>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</si>
  <si>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</si>
  <si>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</si>
  <si>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</si>
  <si>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</si>
  <si>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</si>
  <si>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</si>
  <si>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</si>
  <si>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</si>
  <si>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</si>
  <si>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</si>
  <si>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</si>
  <si>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</si>
  <si>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</si>
  <si>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</si>
  <si>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</si>
  <si>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</si>
  <si>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</si>
  <si>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</si>
  <si>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</si>
  <si>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</si>
  <si>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</si>
  <si>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</si>
  <si>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</si>
  <si>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</si>
  <si>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</si>
  <si>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</si>
  <si>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</si>
  <si>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</si>
  <si>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</si>
  <si>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</si>
  <si>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</si>
  <si>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</si>
  <si>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</si>
  <si>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</si>
  <si>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</si>
  <si>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</si>
  <si>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</si>
  <si>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</si>
  <si>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</si>
  <si>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</si>
  <si>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</si>
  <si>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</si>
  <si>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</si>
  <si>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</si>
  <si>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</si>
  <si>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</si>
  <si>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</si>
  <si>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</si>
  <si>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</si>
  <si>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</si>
  <si>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</si>
  <si>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</si>
  <si>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</si>
  <si>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</si>
  <si>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</si>
  <si>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</si>
  <si>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</si>
  <si>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</si>
  <si>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</si>
  <si>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</si>
  <si>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</si>
  <si>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</si>
  <si>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</si>
  <si>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</si>
  <si>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</si>
  <si>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</si>
  <si>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</si>
  <si>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</si>
  <si>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</si>
  <si>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</si>
  <si>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</si>
  <si>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</si>
  <si>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</si>
  <si>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</si>
  <si>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</si>
  <si>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</si>
  <si>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</si>
  <si>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</si>
  <si>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</si>
  <si>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</si>
  <si>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</si>
  <si>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</si>
  <si>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</si>
  <si>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</si>
  <si>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</si>
  <si>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</si>
  <si>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</si>
  <si>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</si>
  <si>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</si>
  <si>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</si>
  <si>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</si>
  <si>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</si>
  <si>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</si>
  <si>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</si>
  <si>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</si>
  <si>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</si>
  <si>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</si>
  <si>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</si>
  <si>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</si>
  <si>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</si>
  <si>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</si>
  <si>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</si>
  <si>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</si>
  <si>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</si>
  <si>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</si>
  <si>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</si>
  <si>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</si>
  <si>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</si>
  <si>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</si>
  <si>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</si>
  <si>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</si>
  <si>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</si>
  <si>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</si>
  <si>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</si>
  <si>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</si>
  <si>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</si>
  <si>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</si>
  <si>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</si>
  <si>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</si>
  <si>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</si>
  <si>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</si>
  <si>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</si>
  <si>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</si>
  <si>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</si>
  <si>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</si>
  <si>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</si>
  <si>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</si>
  <si>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</si>
  <si>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</si>
  <si>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</si>
  <si>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</si>
  <si>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</si>
  <si>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</si>
  <si>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</si>
  <si>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</si>
  <si>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</si>
  <si>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</si>
  <si>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</si>
  <si>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</si>
  <si>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</si>
  <si>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</si>
  <si>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</si>
  <si>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</si>
  <si>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</si>
  <si>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</si>
  <si>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</si>
  <si>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</si>
  <si>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</si>
  <si>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</si>
  <si>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</si>
  <si>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</si>
  <si>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</si>
  <si>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</si>
  <si>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</si>
  <si>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</si>
  <si>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</si>
  <si>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</si>
  <si>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</si>
  <si>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</si>
  <si>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</si>
  <si>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</si>
  <si>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</si>
  <si>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</si>
  <si>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</si>
  <si>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</si>
  <si>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</si>
  <si>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</si>
  <si>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</si>
  <si>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</si>
  <si>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</si>
  <si>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</si>
  <si>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</si>
  <si>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</si>
  <si>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</si>
  <si>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</si>
  <si>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</si>
  <si>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</si>
  <si>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</si>
  <si>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</si>
  <si>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</si>
  <si>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</si>
  <si>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</si>
  <si>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</si>
  <si>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</si>
  <si>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</si>
  <si>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</si>
  <si>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</si>
  <si>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</si>
  <si>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</si>
  <si>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</si>
  <si>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</si>
  <si>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</si>
  <si>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</si>
  <si>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</si>
  <si>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</si>
  <si>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</si>
  <si>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</si>
  <si>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</si>
  <si>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</si>
  <si>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</si>
  <si>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</si>
  <si>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</si>
  <si>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</si>
  <si>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</si>
  <si>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</si>
  <si>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</si>
  <si>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</si>
  <si>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</si>
  <si>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</si>
  <si>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</si>
  <si>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</si>
  <si>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</si>
  <si>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</si>
  <si>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</si>
  <si>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</si>
  <si>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</si>
  <si>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</si>
  <si>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</si>
  <si>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</si>
  <si>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</si>
  <si>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</si>
  <si>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</si>
  <si>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</si>
  <si>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</si>
  <si>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</si>
  <si>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</si>
  <si>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</si>
  <si>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</si>
  <si>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</si>
  <si>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</si>
  <si>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</si>
  <si>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</si>
  <si>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</si>
  <si>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</si>
  <si>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</si>
  <si>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</si>
  <si>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</si>
  <si>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</si>
  <si>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</si>
  <si>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</si>
  <si>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</si>
  <si>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</si>
  <si>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</si>
  <si>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</si>
  <si>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</si>
  <si>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</si>
  <si>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</si>
  <si>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</si>
  <si>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</si>
  <si>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</si>
  <si>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</si>
  <si>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</si>
  <si>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</si>
  <si>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</si>
  <si>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</si>
  <si>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</si>
  <si>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</si>
  <si>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</si>
  <si>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</si>
  <si>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</si>
  <si>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</si>
  <si>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</si>
  <si>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</si>
  <si>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</si>
  <si>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</si>
  <si>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</si>
  <si>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</si>
  <si>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</si>
  <si>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</si>
  <si>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</si>
  <si>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</si>
  <si>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</si>
  <si>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</si>
  <si>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</si>
  <si>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</si>
  <si>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</si>
  <si>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</si>
  <si>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</si>
  <si>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</si>
  <si>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</si>
  <si>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</si>
  <si>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</si>
  <si>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</si>
  <si>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</si>
  <si>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</si>
  <si>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</si>
  <si>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</si>
  <si>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</si>
  <si>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</si>
  <si>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</si>
  <si>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</si>
  <si>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</si>
  <si>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</si>
  <si>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</si>
  <si>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</si>
  <si>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</si>
  <si>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</si>
  <si>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</si>
  <si>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</si>
  <si>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</si>
  <si>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</si>
  <si>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</si>
  <si>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</si>
  <si>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</si>
  <si>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</si>
  <si>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</si>
  <si>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</si>
  <si>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</si>
  <si>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</si>
  <si>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</si>
  <si>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</si>
  <si>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</si>
  <si>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</si>
  <si>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</si>
  <si>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</si>
  <si>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</si>
  <si>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</si>
  <si>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</si>
  <si>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</si>
  <si>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</si>
  <si>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</si>
  <si>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</si>
  <si>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</si>
  <si>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</si>
  <si>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</si>
  <si>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</si>
  <si>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</si>
  <si>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</si>
  <si>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</si>
  <si>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</si>
  <si>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</si>
  <si>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</si>
  <si>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</si>
  <si>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</si>
  <si>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</si>
  <si>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</si>
  <si>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</si>
  <si>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</si>
  <si>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</si>
  <si>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</si>
  <si>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</si>
  <si>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</si>
  <si>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</si>
  <si>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</si>
  <si>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</si>
  <si>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</si>
  <si>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</si>
  <si>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</si>
  <si>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</si>
  <si>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</si>
  <si>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</si>
  <si>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</si>
  <si>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</si>
  <si>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</si>
  <si>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</si>
  <si>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</si>
  <si>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</si>
  <si>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</si>
  <si>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</si>
  <si>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</si>
  <si>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</si>
  <si>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</si>
  <si>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</si>
  <si>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</si>
  <si>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</si>
  <si>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</si>
  <si>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</si>
  <si>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</si>
  <si>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</si>
  <si>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</si>
  <si>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</si>
  <si>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</si>
  <si>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</si>
  <si>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</si>
  <si>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</si>
  <si>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</si>
  <si>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</si>
  <si>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</si>
  <si>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</si>
  <si>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</si>
  <si>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</si>
  <si>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</si>
  <si>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</si>
  <si>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</si>
  <si>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</si>
  <si>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</si>
  <si>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</si>
  <si>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</si>
  <si>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</si>
  <si>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</si>
  <si>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</si>
  <si>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</si>
  <si>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</si>
  <si>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</si>
  <si>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</si>
  <si>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</si>
  <si>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</si>
  <si>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</si>
  <si>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</si>
  <si>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</si>
  <si>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</si>
  <si>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</si>
  <si>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</si>
  <si>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</si>
  <si>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</si>
  <si>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</si>
  <si>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</si>
  <si>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</si>
  <si>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</si>
  <si>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</si>
  <si>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</si>
  <si>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</si>
  <si>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</si>
  <si>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</si>
  <si>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</si>
  <si>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</si>
  <si>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</si>
  <si>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</si>
  <si>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</si>
  <si>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</si>
  <si>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</si>
  <si>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</si>
  <si>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</si>
  <si>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</si>
  <si>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</si>
  <si>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</si>
  <si>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</si>
  <si>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</si>
  <si>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</si>
  <si>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</si>
  <si>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</si>
  <si>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</si>
  <si>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</si>
  <si>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</si>
  <si>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</si>
  <si>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</si>
  <si>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</si>
  <si>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</si>
  <si>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</si>
  <si>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</si>
  <si>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</si>
  <si>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</si>
  <si>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</si>
  <si>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</si>
  <si>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</si>
  <si>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</si>
  <si>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</si>
  <si>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</si>
  <si>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</si>
  <si>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</si>
  <si>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</si>
  <si>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</si>
  <si>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</si>
  <si>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</si>
  <si>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</si>
  <si>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</si>
  <si>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</si>
  <si>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</si>
  <si>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</si>
  <si>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</si>
  <si>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</si>
  <si>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</si>
  <si>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</si>
  <si>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</si>
  <si>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</si>
  <si>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</si>
  <si>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</si>
  <si>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</si>
  <si>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</si>
  <si>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</si>
  <si>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</si>
  <si>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</si>
  <si>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</si>
  <si>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</si>
  <si>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</si>
  <si>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</si>
  <si>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</si>
  <si>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</si>
  <si>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</si>
  <si>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</si>
  <si>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</si>
  <si>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</si>
  <si>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</si>
  <si>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</si>
  <si>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</si>
  <si>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</si>
  <si>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</si>
  <si>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</si>
  <si>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</si>
  <si>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</si>
  <si>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</si>
  <si>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</si>
  <si>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</si>
  <si>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</si>
  <si>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</si>
  <si>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</si>
  <si>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</si>
  <si>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</si>
  <si>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</si>
  <si>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</si>
  <si>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</si>
  <si>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</si>
  <si>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</si>
  <si>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</si>
  <si>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</si>
  <si>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</si>
  <si>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</si>
  <si>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</si>
  <si>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</si>
  <si>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</si>
  <si>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</si>
  <si>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</si>
  <si>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</si>
  <si>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</si>
  <si>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</si>
  <si>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</si>
  <si>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</si>
  <si>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</si>
  <si>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</si>
  <si>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</si>
  <si>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</si>
  <si>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</si>
  <si>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</si>
  <si>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</si>
  <si>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</si>
  <si>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</si>
  <si>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</si>
  <si>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</si>
  <si>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</si>
  <si>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</si>
  <si>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</si>
  <si>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</si>
  <si>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</si>
  <si>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</si>
  <si>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</si>
  <si>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</si>
  <si>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</si>
  <si>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</si>
  <si>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</si>
  <si>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</si>
  <si>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</si>
  <si>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</si>
  <si>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</si>
  <si>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</si>
  <si>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</si>
  <si>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</si>
  <si>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</si>
  <si>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</si>
  <si>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</si>
  <si>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</si>
  <si>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</si>
  <si>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</si>
  <si>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</si>
  <si>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</si>
  <si>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</si>
  <si>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</si>
  <si>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</si>
  <si>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</si>
  <si>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</si>
  <si>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</si>
  <si>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</si>
  <si>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</si>
  <si>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</si>
  <si>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</si>
  <si>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</si>
  <si>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</si>
  <si>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</si>
  <si>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</si>
  <si>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</si>
  <si>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</si>
  <si>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</si>
  <si>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</si>
  <si>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</si>
  <si>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</si>
  <si>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</si>
  <si>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</si>
  <si>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</si>
  <si>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</si>
  <si>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</si>
  <si>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</si>
  <si>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</si>
  <si>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</si>
  <si>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</si>
  <si>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</si>
  <si>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</si>
  <si>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</si>
  <si>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</si>
  <si>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</si>
  <si>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</si>
  <si>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</si>
  <si>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</si>
  <si>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</si>
  <si>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</si>
  <si>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</si>
  <si>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</si>
  <si>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</si>
  <si>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</si>
  <si>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</si>
  <si>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</si>
  <si>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</si>
  <si>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</si>
  <si>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</si>
  <si>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</si>
  <si>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</si>
  <si>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</si>
  <si>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</si>
  <si>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</si>
  <si>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</si>
  <si>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</si>
  <si>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</si>
  <si>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</si>
  <si>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</si>
  <si>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</si>
  <si>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</si>
  <si>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</si>
  <si>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</si>
  <si>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</si>
  <si>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</si>
  <si>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</si>
  <si>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</si>
  <si>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</si>
  <si>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</si>
  <si>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</si>
  <si>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</si>
  <si>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</si>
  <si>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</si>
  <si>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</si>
  <si>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</si>
  <si>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</si>
  <si>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</si>
  <si>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</si>
  <si>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</si>
  <si>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</si>
  <si>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</si>
  <si>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</si>
  <si>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</si>
  <si>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</si>
  <si>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</si>
  <si>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</si>
  <si>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</si>
  <si>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</si>
  <si>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</si>
  <si>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</si>
  <si>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</si>
  <si>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</si>
  <si>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</si>
  <si>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</si>
  <si>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</si>
  <si>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</si>
  <si>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</si>
  <si>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</si>
  <si>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</si>
  <si>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</si>
  <si>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</si>
  <si>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</si>
  <si>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</si>
  <si>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</si>
  <si>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</si>
  <si>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</si>
  <si>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</si>
  <si>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</si>
  <si>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</si>
  <si>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</si>
  <si>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</si>
  <si>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</si>
  <si>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</si>
  <si>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</si>
  <si>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</si>
  <si>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</si>
  <si>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</si>
  <si>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</si>
  <si>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</si>
  <si>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</si>
  <si>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</si>
  <si>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</si>
  <si>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</si>
  <si>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</si>
  <si>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</si>
  <si>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</si>
  <si>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</si>
  <si>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</si>
  <si>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</si>
  <si>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</si>
  <si>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</si>
  <si>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</si>
  <si>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</si>
  <si>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</si>
  <si>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</si>
  <si>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</si>
  <si>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</si>
  <si>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</si>
  <si>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</si>
  <si>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</si>
  <si>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</si>
  <si>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</si>
  <si>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</si>
  <si>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</si>
  <si>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</si>
  <si>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</si>
  <si>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</si>
  <si>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</si>
  <si>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</si>
  <si>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</si>
  <si>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</si>
  <si>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</si>
  <si>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</si>
  <si>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</si>
  <si>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</si>
  <si>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</si>
  <si>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</si>
  <si>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</si>
  <si>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</si>
  <si>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</si>
  <si>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</si>
  <si>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</si>
  <si>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</si>
  <si>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</si>
  <si>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</si>
  <si>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</si>
  <si>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</si>
  <si>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</si>
  <si>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</si>
  <si>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</si>
  <si>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</si>
  <si>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</si>
  <si>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</si>
  <si>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</si>
  <si>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</si>
  <si>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</si>
  <si>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</si>
  <si>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</si>
  <si>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</si>
  <si>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</si>
  <si>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</si>
  <si>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</si>
  <si>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</si>
  <si>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</si>
  <si>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</si>
  <si>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</si>
  <si>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</si>
  <si>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</si>
  <si>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</si>
  <si>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</si>
  <si>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</si>
  <si>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</si>
  <si>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</si>
  <si>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</si>
  <si>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</si>
  <si>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</si>
  <si>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</si>
  <si>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</si>
  <si>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</si>
  <si>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</si>
  <si>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</si>
  <si>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</si>
  <si>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</si>
  <si>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</si>
  <si>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</si>
  <si>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</si>
  <si>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</si>
  <si>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</si>
  <si>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</si>
  <si>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</si>
  <si>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</si>
  <si>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</si>
  <si>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</si>
  <si>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</si>
  <si>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</si>
  <si>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</si>
  <si>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</si>
  <si>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</si>
  <si>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</si>
  <si>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</si>
  <si>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</si>
  <si>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</si>
  <si>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</si>
  <si>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</si>
  <si>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</si>
  <si>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</si>
  <si>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</si>
  <si>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</si>
  <si>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</si>
  <si>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</si>
  <si>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</si>
  <si>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</si>
  <si>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</si>
  <si>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</si>
  <si>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</si>
  <si>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</si>
  <si>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</si>
  <si>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</si>
  <si>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</si>
  <si>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</si>
  <si>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</si>
  <si>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</si>
  <si>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</si>
  <si>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</si>
  <si>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</si>
  <si>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</si>
  <si>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</si>
  <si>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</si>
  <si>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</si>
  <si>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</si>
  <si>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</si>
  <si>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</si>
  <si>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</si>
  <si>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</si>
  <si>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</si>
  <si>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</si>
  <si>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</si>
  <si>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</si>
  <si>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</si>
  <si>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</si>
  <si>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</si>
  <si>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</si>
  <si>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</si>
  <si>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</si>
  <si>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</si>
  <si>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</si>
  <si>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</si>
  <si>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</si>
  <si>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</si>
  <si>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</si>
  <si>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</si>
  <si>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</si>
  <si>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</si>
  <si>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</si>
  <si>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</si>
  <si>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</si>
  <si>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</si>
  <si>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</si>
  <si>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</si>
  <si>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</si>
  <si>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</si>
  <si>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</si>
  <si>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</si>
  <si>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</si>
  <si>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</si>
  <si>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</si>
  <si>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</si>
  <si>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</si>
  <si>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</si>
  <si>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</si>
  <si>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</si>
  <si>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</si>
  <si>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</si>
  <si>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</si>
  <si>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</si>
  <si>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</si>
  <si>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</si>
  <si>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</si>
  <si>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</si>
  <si>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</si>
  <si>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</si>
  <si>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</si>
  <si>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</si>
  <si>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</si>
  <si>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</si>
  <si>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</si>
  <si>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</si>
  <si>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</si>
  <si>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</si>
  <si>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</si>
  <si>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</si>
  <si>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</si>
  <si>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</si>
  <si>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</si>
  <si>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</si>
  <si>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</si>
  <si>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</si>
  <si>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</si>
  <si>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</si>
  <si>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</si>
  <si>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</si>
  <si>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</si>
  <si>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</si>
  <si>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</si>
  <si>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</si>
  <si>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</si>
  <si>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</si>
  <si>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</si>
  <si>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</si>
  <si>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</si>
  <si>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</si>
  <si>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</si>
  <si>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</si>
  <si>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</si>
  <si>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</si>
  <si>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</si>
  <si>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</si>
  <si>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</si>
  <si>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</si>
  <si>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</si>
  <si>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</si>
  <si>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</si>
  <si>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</si>
  <si>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</si>
  <si>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</si>
  <si>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</si>
  <si>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</si>
  <si>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</si>
  <si>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</si>
  <si>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</si>
  <si>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</si>
  <si>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</si>
  <si>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</si>
  <si>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</si>
  <si>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</si>
  <si>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</si>
  <si>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</si>
  <si>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</si>
  <si>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</si>
  <si>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</si>
  <si>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</si>
  <si>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</si>
  <si>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</si>
  <si>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</si>
  <si>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</si>
  <si>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</si>
  <si>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</si>
  <si>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</si>
  <si>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</si>
  <si>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</si>
  <si>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</si>
  <si>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</si>
  <si>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</si>
  <si>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</si>
  <si>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</si>
  <si>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</si>
  <si>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</si>
  <si>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</si>
  <si>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</si>
  <si>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</si>
  <si>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</si>
  <si>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</si>
  <si>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</si>
  <si>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</si>
  <si>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</si>
  <si>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</si>
  <si>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</si>
  <si>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</si>
  <si>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</si>
  <si>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</si>
  <si>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</si>
  <si>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</si>
  <si>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</si>
  <si>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</si>
  <si>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</si>
  <si>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</si>
  <si>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</si>
  <si>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</si>
  <si>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</si>
  <si>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</si>
  <si>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</si>
  <si>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</si>
  <si>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</si>
  <si>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</si>
  <si>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</si>
  <si>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</si>
  <si>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</si>
  <si>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</si>
  <si>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</si>
  <si>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</si>
  <si>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</si>
  <si>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</si>
  <si>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</si>
  <si>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</si>
  <si>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</si>
  <si>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</si>
  <si>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</si>
  <si>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</si>
  <si>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</si>
  <si>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</si>
  <si>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</si>
  <si>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</si>
  <si>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</si>
  <si>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</si>
  <si>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</si>
  <si>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</si>
  <si>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</si>
  <si>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</si>
  <si>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</si>
  <si>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</si>
  <si>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</si>
  <si>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</si>
  <si>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</si>
  <si>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</si>
  <si>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</si>
  <si>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</si>
  <si>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</si>
  <si>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</si>
  <si>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</si>
  <si>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</si>
  <si>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</si>
  <si>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</si>
  <si>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</si>
  <si>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</si>
  <si>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</si>
  <si>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</si>
  <si>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</si>
  <si>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</si>
  <si>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</si>
  <si>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</si>
  <si>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</si>
  <si>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</si>
  <si>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</si>
  <si>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</si>
  <si>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</si>
  <si>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</si>
  <si>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</si>
  <si>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</si>
  <si>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</si>
  <si>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</si>
  <si>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</si>
  <si>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</si>
  <si>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</si>
  <si>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</si>
  <si>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</si>
  <si>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</si>
  <si>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</si>
  <si>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</si>
  <si>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</si>
  <si>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</si>
  <si>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</si>
  <si>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</si>
  <si>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</si>
  <si>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</si>
  <si>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</si>
  <si>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</si>
  <si>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</si>
  <si>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</si>
  <si>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</si>
  <si>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</si>
  <si>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</si>
  <si>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</si>
  <si>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</si>
  <si>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</si>
  <si>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</si>
  <si>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</si>
  <si>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</si>
  <si>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</si>
  <si>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</si>
  <si>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</si>
  <si>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</si>
  <si>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</si>
  <si>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</si>
  <si>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</si>
  <si>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</si>
  <si>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</si>
  <si>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</si>
  <si>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</si>
  <si>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</si>
  <si>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</si>
  <si>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</si>
  <si>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</si>
  <si>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</si>
  <si>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</si>
  <si>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</si>
  <si>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</si>
  <si>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</si>
  <si>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</si>
  <si>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</si>
  <si>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</si>
  <si>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</si>
  <si>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</si>
  <si>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</si>
  <si>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</si>
  <si>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</si>
  <si>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</si>
  <si>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</si>
  <si>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</si>
  <si>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</si>
  <si>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</si>
  <si>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</si>
  <si>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</si>
  <si>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</si>
  <si>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</si>
  <si>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</si>
  <si>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</si>
  <si>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</si>
  <si>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</si>
  <si>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</si>
  <si>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</si>
  <si>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</si>
  <si>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</si>
  <si>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</si>
  <si>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</si>
  <si>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</si>
  <si>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</si>
  <si>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</si>
  <si>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</si>
  <si>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</si>
  <si>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</si>
  <si>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</si>
  <si>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</si>
  <si>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</si>
  <si>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</si>
  <si>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</si>
  <si>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</si>
  <si>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</si>
  <si>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</si>
  <si>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</si>
  <si>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</si>
  <si>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</si>
  <si>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</si>
  <si>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</si>
  <si>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</si>
  <si>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</si>
  <si>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</si>
  <si>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</si>
  <si>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</si>
  <si>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</si>
  <si>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</si>
  <si>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</si>
  <si>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</si>
  <si>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</si>
  <si>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</si>
  <si>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</si>
  <si>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</si>
  <si>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</si>
  <si>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</si>
  <si>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</si>
  <si>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</si>
  <si>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</si>
  <si>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</si>
  <si>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</si>
  <si>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</si>
  <si>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</si>
  <si>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</si>
  <si>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</si>
  <si>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</si>
  <si>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</si>
  <si>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</si>
  <si>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</si>
  <si>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</si>
  <si>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</si>
  <si>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</si>
  <si>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</si>
  <si>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</si>
  <si>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</si>
  <si>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</si>
  <si>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</si>
  <si>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</si>
  <si>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</si>
  <si>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</si>
  <si>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</si>
  <si>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</si>
  <si>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</si>
  <si>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</si>
  <si>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</si>
  <si>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</si>
  <si>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</si>
  <si>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</si>
  <si>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</si>
  <si>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</si>
  <si>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</si>
  <si>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</si>
  <si>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</si>
  <si>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</si>
  <si>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</si>
  <si>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</si>
  <si>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</si>
  <si>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</si>
  <si>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</si>
  <si>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</si>
  <si>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</si>
  <si>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</si>
  <si>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</si>
  <si>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</si>
  <si>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</si>
  <si>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</si>
  <si>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</si>
  <si>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</si>
  <si>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</si>
  <si>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</si>
  <si>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</si>
  <si>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</si>
  <si>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</si>
  <si>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</si>
  <si>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</si>
  <si>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</si>
  <si>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</si>
  <si>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</si>
  <si>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</si>
  <si>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</si>
  <si>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</si>
  <si>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</si>
  <si>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</si>
  <si>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</si>
  <si>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</si>
  <si>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</si>
  <si>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</si>
  <si>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</si>
  <si>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</si>
  <si>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</si>
  <si>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</si>
  <si>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</si>
  <si>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</si>
  <si>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</si>
  <si>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</si>
  <si>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</si>
  <si>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</si>
  <si>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</si>
  <si>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</si>
  <si>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</si>
  <si>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</si>
  <si>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</si>
  <si>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</si>
  <si>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</si>
  <si>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</si>
  <si>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</si>
  <si>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</si>
  <si>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</si>
  <si>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</si>
  <si>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</si>
  <si>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</si>
  <si>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</si>
  <si>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</si>
  <si>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</si>
  <si>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</si>
  <si>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</si>
  <si>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</si>
  <si>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</si>
  <si>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</si>
  <si>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</si>
  <si>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</si>
  <si>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</si>
  <si>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</si>
  <si>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</si>
  <si>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</si>
  <si>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</si>
  <si>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</si>
  <si>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</si>
  <si>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</si>
  <si>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</si>
  <si>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</si>
  <si>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</si>
  <si>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</si>
  <si>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</si>
  <si>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</si>
  <si>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</si>
  <si>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</si>
  <si>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</si>
  <si>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</si>
  <si>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</si>
  <si>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</si>
  <si>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</si>
  <si>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</si>
  <si>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</si>
  <si>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</si>
  <si>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</si>
  <si>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</si>
  <si>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</si>
  <si>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</si>
  <si>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</si>
  <si>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</si>
  <si>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</si>
  <si>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</si>
  <si>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</si>
  <si>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</si>
  <si>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</si>
  <si>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</si>
  <si>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</si>
  <si>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</si>
  <si>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</si>
  <si>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</si>
  <si>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</si>
  <si>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</si>
  <si>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</si>
  <si>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</si>
  <si>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</si>
  <si>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</si>
  <si>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</si>
  <si>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</si>
  <si>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</si>
  <si>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</si>
  <si>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</si>
  <si>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</si>
  <si>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</si>
  <si>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</si>
  <si>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</si>
  <si>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</si>
  <si>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</si>
  <si>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</si>
  <si>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</si>
  <si>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</si>
  <si>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</si>
  <si>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</si>
  <si>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</si>
  <si>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</si>
  <si>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</si>
  <si>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</si>
  <si>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</si>
  <si>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</si>
  <si>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</si>
  <si>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</si>
  <si>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</si>
  <si>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</si>
  <si>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</si>
  <si>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</si>
  <si>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</si>
  <si>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</si>
  <si>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</si>
  <si>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</si>
  <si>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</si>
  <si>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</si>
  <si>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</si>
  <si>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</si>
  <si>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</si>
  <si>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</si>
  <si>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</si>
  <si>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</si>
  <si>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</si>
  <si>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</si>
  <si>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</si>
  <si>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</si>
  <si>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</si>
  <si>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</si>
  <si>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</si>
  <si>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</si>
  <si>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</si>
  <si>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</si>
  <si>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</si>
  <si>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</si>
  <si>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</si>
  <si>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</si>
  <si>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</si>
  <si>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</si>
  <si>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</si>
  <si>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</si>
  <si>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</si>
  <si>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</si>
  <si>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</si>
  <si>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</si>
  <si>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</si>
  <si>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</si>
  <si>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</si>
  <si>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</si>
  <si>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</si>
  <si>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</si>
  <si>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</si>
  <si>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</si>
  <si>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</si>
  <si>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</si>
  <si>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</si>
  <si>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</si>
  <si>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</si>
  <si>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</si>
  <si>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</si>
  <si>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</si>
  <si>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</si>
  <si>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</si>
  <si>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</si>
  <si>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</si>
  <si>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</si>
  <si>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</si>
  <si>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</si>
  <si>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</si>
  <si>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</si>
  <si>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</si>
  <si>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</si>
  <si>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</si>
  <si>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</si>
  <si>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</si>
  <si>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</si>
  <si>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</si>
  <si>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</si>
  <si>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</si>
  <si>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</si>
  <si>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</si>
  <si>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</si>
  <si>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</si>
  <si>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</si>
  <si>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</si>
  <si>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</si>
  <si>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</si>
  <si>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</si>
  <si>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</si>
  <si>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</si>
  <si>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</si>
  <si>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</si>
  <si>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</si>
  <si>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</si>
  <si>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</si>
  <si>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</si>
  <si>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</si>
  <si>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</si>
  <si>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</si>
  <si>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</si>
  <si>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</si>
  <si>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</si>
  <si>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</si>
  <si>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</si>
  <si>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</si>
  <si>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</si>
  <si>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</si>
  <si>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</si>
  <si>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</si>
  <si>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</si>
  <si>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</si>
  <si>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</si>
  <si>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</si>
  <si>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</si>
  <si>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</si>
  <si>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</si>
  <si>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</si>
  <si>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</si>
  <si>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</si>
  <si>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</si>
  <si>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</si>
  <si>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</si>
  <si>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</si>
  <si>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</si>
  <si>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</si>
  <si>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</si>
  <si>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</si>
  <si>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</si>
  <si>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</si>
  <si>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</si>
  <si>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</si>
  <si>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</si>
  <si>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</si>
  <si>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</si>
  <si>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</si>
  <si>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</si>
  <si>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</si>
  <si>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</si>
  <si>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</si>
  <si>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</si>
  <si>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</si>
  <si>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</si>
  <si>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</si>
  <si>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</si>
  <si>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</si>
  <si>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</si>
  <si>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</si>
  <si>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</si>
  <si>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</si>
  <si>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</si>
  <si>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</si>
  <si>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</si>
  <si>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</si>
  <si>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</si>
  <si>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</si>
  <si>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</si>
  <si>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</si>
  <si>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</si>
  <si>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</si>
  <si>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</si>
  <si>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</si>
  <si>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</si>
  <si>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</si>
  <si>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</si>
  <si>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</si>
  <si>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</si>
  <si>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</si>
  <si>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</si>
  <si>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</si>
  <si>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</si>
  <si>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</si>
  <si>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</si>
  <si>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</si>
  <si>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</si>
  <si>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</si>
  <si>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</si>
  <si>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</si>
  <si>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</si>
  <si>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</si>
  <si>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</si>
  <si>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</si>
  <si>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</si>
  <si>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</si>
  <si>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</si>
  <si>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</si>
  <si>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</si>
  <si>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</si>
  <si>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</si>
  <si>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</si>
  <si>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</si>
  <si>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</si>
  <si>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</si>
  <si>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</si>
  <si>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</si>
  <si>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</si>
  <si>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</si>
  <si>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</si>
  <si>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</si>
  <si>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</si>
  <si>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</si>
  <si>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</si>
  <si>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</si>
  <si>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</si>
  <si>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</si>
  <si>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</si>
  <si>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</si>
  <si>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</si>
  <si>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</si>
  <si>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</si>
  <si>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</si>
  <si>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</si>
  <si>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</si>
  <si>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</si>
  <si>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</si>
  <si>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</si>
  <si>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</si>
  <si>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</si>
  <si>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</si>
  <si>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</si>
  <si>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</si>
  <si>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</si>
  <si>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</si>
  <si>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</si>
  <si>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</si>
  <si>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</si>
  <si>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</si>
  <si>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</si>
  <si>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</si>
  <si>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</si>
  <si>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</si>
  <si>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</si>
  <si>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</si>
  <si>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</si>
  <si>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</si>
  <si>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</si>
  <si>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</si>
  <si>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</si>
  <si>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</si>
  <si>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</si>
  <si>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</si>
  <si>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</si>
  <si>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</si>
  <si>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</si>
  <si>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</si>
  <si>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</si>
  <si>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</si>
  <si>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</si>
  <si>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</si>
  <si>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</si>
  <si>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</si>
  <si>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</si>
  <si>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</si>
  <si>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</si>
  <si>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</si>
  <si>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</si>
  <si>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</si>
  <si>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</si>
  <si>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</si>
  <si>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</si>
  <si>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</si>
  <si>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</si>
  <si>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</si>
  <si>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</si>
  <si>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</si>
  <si>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</si>
  <si>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</si>
  <si>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</si>
  <si>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</si>
  <si>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</si>
  <si>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</si>
  <si>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</si>
  <si>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</si>
  <si>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</si>
  <si>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</si>
  <si>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</si>
  <si>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</si>
  <si>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</si>
  <si>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</si>
  <si>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</si>
  <si>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</si>
  <si>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</si>
  <si>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</si>
  <si>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</si>
  <si>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</si>
  <si>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</si>
  <si>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</si>
  <si>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</si>
  <si>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</si>
  <si>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</si>
  <si>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</si>
  <si>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</si>
  <si>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</si>
  <si>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</si>
  <si>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</si>
  <si>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</si>
  <si>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</si>
  <si>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</si>
  <si>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</si>
  <si>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</si>
  <si>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</si>
  <si>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</si>
  <si>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</si>
  <si>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</si>
  <si>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</si>
  <si>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</si>
  <si>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</si>
  <si>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</si>
  <si>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</si>
  <si>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</si>
  <si>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</si>
  <si>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</si>
  <si>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</si>
  <si>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</si>
  <si>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</si>
  <si>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</si>
  <si>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</si>
  <si>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</si>
  <si>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</si>
  <si>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</si>
  <si>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</si>
  <si>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</si>
  <si>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</si>
  <si>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</si>
  <si>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</si>
  <si>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</si>
  <si>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</si>
  <si>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</si>
  <si>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</si>
  <si>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</si>
  <si>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</si>
  <si>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</si>
  <si>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</si>
  <si>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</si>
  <si>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</si>
  <si>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</si>
  <si>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</si>
  <si>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</si>
  <si>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</si>
  <si>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</si>
  <si>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</si>
  <si>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</si>
  <si>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</si>
  <si>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</si>
  <si>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</si>
  <si>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</si>
  <si>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</si>
  <si>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</si>
  <si>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</si>
  <si>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</si>
  <si>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</si>
  <si>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</si>
  <si>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</si>
  <si>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</si>
  <si>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</si>
  <si>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</si>
  <si>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</si>
  <si>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</si>
  <si>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</si>
  <si>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</si>
  <si>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</si>
  <si>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</si>
  <si>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</si>
  <si>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</si>
  <si>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</si>
  <si>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</si>
  <si>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</si>
  <si>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</si>
  <si>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</si>
  <si>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</si>
  <si>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</si>
  <si>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</si>
  <si>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</si>
  <si>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</si>
  <si>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</si>
  <si>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</si>
  <si>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</si>
  <si>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</si>
  <si>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</si>
  <si>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</si>
  <si>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</si>
  <si>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</si>
  <si>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</si>
  <si>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</si>
  <si>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</si>
  <si>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</si>
  <si>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</si>
  <si>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</si>
  <si>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</si>
  <si>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</si>
  <si>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</si>
  <si>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</si>
  <si>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</si>
  <si>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</si>
  <si>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</si>
  <si>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</si>
  <si>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</si>
  <si>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</si>
  <si>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</si>
  <si>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</si>
  <si>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</si>
  <si>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</si>
  <si>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</si>
  <si>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</si>
  <si>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</si>
  <si>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</si>
  <si>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</si>
  <si>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</si>
  <si>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</si>
  <si>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</si>
  <si>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</si>
  <si>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</si>
  <si>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</si>
  <si>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</si>
  <si>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</si>
  <si>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</si>
  <si>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</si>
  <si>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</si>
  <si>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</si>
  <si>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</si>
  <si>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</si>
  <si>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</si>
  <si>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</si>
  <si>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</si>
  <si>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</si>
  <si>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</si>
  <si>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</si>
  <si>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</si>
  <si>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</si>
  <si>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</si>
  <si>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</si>
  <si>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</si>
  <si>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</si>
  <si>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</si>
  <si>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</si>
  <si>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</si>
  <si>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</si>
  <si>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</si>
  <si>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</si>
  <si>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</si>
  <si>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</si>
  <si>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</si>
  <si>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</si>
  <si>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</si>
  <si>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</si>
  <si>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</si>
  <si>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</si>
  <si>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</si>
  <si>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</si>
  <si>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</si>
  <si>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</si>
  <si>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</si>
  <si>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</si>
  <si>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</si>
  <si>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</si>
  <si>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</si>
  <si>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</si>
  <si>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</si>
  <si>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</si>
  <si>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</si>
  <si>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</si>
  <si>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</si>
  <si>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</si>
  <si>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</si>
  <si>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</si>
  <si>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</si>
  <si>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</si>
  <si>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</si>
  <si>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</si>
  <si>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</si>
  <si>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</si>
  <si>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</si>
  <si>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</si>
  <si>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</si>
  <si>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</si>
  <si>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</si>
  <si>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</si>
  <si>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</si>
  <si>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</si>
  <si>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</si>
  <si>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</si>
  <si>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</si>
  <si>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</si>
  <si>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</si>
  <si>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</si>
  <si>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</si>
  <si>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</si>
  <si>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</si>
  <si>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</si>
  <si>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</si>
  <si>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</si>
  <si>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</si>
  <si>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</si>
  <si>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</si>
  <si>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</si>
  <si>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</si>
  <si>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</si>
  <si>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</si>
  <si>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</si>
  <si>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</si>
  <si>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</si>
  <si>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</si>
  <si>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</si>
  <si>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</si>
  <si>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</si>
  <si>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</si>
  <si>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</si>
  <si>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</si>
  <si>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</si>
  <si>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</si>
  <si>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</si>
  <si>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</si>
  <si>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</si>
  <si>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</si>
  <si>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</si>
  <si>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</si>
  <si>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</si>
  <si>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</si>
  <si>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</si>
  <si>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</si>
  <si>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</si>
  <si>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</si>
  <si>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</si>
  <si>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</si>
  <si>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</si>
  <si>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</si>
  <si>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</si>
  <si>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</si>
  <si>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</si>
  <si>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</si>
  <si>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</si>
  <si>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</si>
  <si>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</si>
  <si>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</si>
  <si>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</si>
  <si>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</si>
  <si>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</si>
  <si>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</si>
  <si>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</si>
  <si>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</si>
  <si>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</si>
  <si>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</si>
  <si>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</si>
  <si>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</si>
  <si>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</si>
  <si>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</si>
  <si>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</si>
  <si>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</si>
  <si>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</si>
  <si>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</si>
  <si>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</si>
  <si>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</si>
  <si>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</si>
  <si>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</si>
  <si>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</si>
  <si>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</si>
  <si>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</si>
  <si>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</si>
  <si>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</si>
  <si>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</si>
  <si>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</si>
  <si>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</si>
  <si>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</si>
  <si>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</si>
  <si>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</si>
  <si>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</si>
  <si>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</si>
  <si>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</si>
  <si>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</si>
  <si>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</si>
  <si>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</si>
  <si>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</si>
  <si>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</si>
  <si>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</si>
  <si>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</si>
  <si>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</si>
  <si>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</si>
  <si>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</si>
  <si>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</si>
  <si>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</si>
  <si>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</si>
  <si>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</si>
  <si>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</si>
  <si>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</si>
  <si>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</si>
  <si>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</si>
  <si>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</si>
  <si>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</si>
  <si>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</si>
  <si>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</si>
  <si>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</si>
  <si>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</si>
  <si>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</si>
  <si>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</si>
  <si>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</si>
  <si>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</si>
  <si>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</si>
  <si>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</si>
  <si>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</si>
  <si>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</si>
  <si>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</si>
  <si>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</si>
  <si>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</si>
  <si>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</si>
  <si>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</si>
  <si>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</si>
  <si>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</si>
  <si>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</si>
  <si>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</si>
  <si>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</si>
  <si>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</si>
  <si>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</si>
  <si>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</si>
  <si>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</si>
  <si>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</si>
  <si>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</si>
  <si>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</si>
  <si>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</si>
  <si>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</si>
  <si>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</si>
  <si>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</si>
  <si>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</si>
  <si>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</si>
  <si>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</si>
  <si>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</si>
  <si>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</si>
  <si>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</si>
  <si>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</si>
  <si>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</si>
  <si>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</si>
  <si>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</si>
  <si>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</si>
  <si>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</si>
  <si>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</si>
  <si>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</si>
  <si>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</si>
  <si>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</si>
  <si>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</si>
  <si>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</si>
  <si>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</si>
  <si>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</si>
  <si>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</si>
  <si>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</si>
  <si>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</si>
  <si>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</si>
  <si>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</si>
  <si>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</si>
  <si>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</si>
  <si>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</si>
  <si>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</si>
  <si>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</si>
  <si>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</si>
  <si>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</si>
  <si>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</si>
  <si>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</si>
  <si>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</si>
  <si>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</si>
  <si>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</si>
  <si>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</si>
  <si>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</si>
  <si>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</si>
  <si>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</si>
  <si>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</si>
  <si>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</si>
  <si>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</si>
  <si>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</si>
  <si>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</si>
  <si>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</si>
  <si>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</si>
  <si>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</si>
  <si>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</si>
  <si>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</si>
  <si>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</si>
  <si>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</si>
  <si>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</si>
  <si>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</si>
  <si>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</si>
  <si>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</si>
  <si>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</si>
  <si>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</si>
  <si>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</si>
  <si>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</si>
  <si>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</si>
  <si>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</si>
  <si>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</si>
  <si>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</si>
  <si>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</si>
  <si>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</si>
  <si>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</si>
  <si>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</si>
  <si>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</si>
  <si>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</si>
  <si>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</si>
  <si>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</si>
  <si>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</si>
  <si>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</si>
  <si>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</si>
  <si>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</si>
  <si>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</si>
  <si>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</si>
  <si>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</si>
  <si>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</si>
  <si>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</si>
  <si>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</si>
  <si>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</si>
  <si>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</si>
  <si>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</si>
  <si>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</si>
  <si>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</si>
  <si>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</si>
  <si>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</si>
  <si>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</si>
  <si>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</si>
  <si>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</si>
  <si>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</si>
  <si>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</si>
  <si>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</si>
  <si>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</si>
  <si>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</si>
  <si>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</si>
  <si>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</si>
  <si>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</si>
  <si>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</si>
  <si>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</si>
  <si>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</si>
  <si>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</si>
  <si>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</si>
  <si>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</si>
  <si>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</si>
  <si>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</si>
  <si>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</si>
  <si>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</si>
  <si>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</si>
  <si>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</si>
  <si>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</si>
  <si>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</si>
  <si>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</si>
  <si>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</si>
  <si>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</si>
  <si>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</si>
  <si>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</si>
  <si>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</si>
  <si>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</si>
  <si>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</si>
  <si>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</si>
  <si>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</si>
  <si>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</si>
  <si>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</si>
  <si>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</si>
  <si>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</si>
  <si>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</si>
  <si>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</si>
  <si>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</si>
  <si>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</si>
  <si>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</si>
  <si>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</si>
  <si>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</si>
  <si>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</si>
  <si>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</si>
  <si>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</si>
  <si>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</si>
  <si>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</si>
  <si>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</si>
  <si>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</si>
  <si>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</si>
  <si>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</si>
  <si>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</si>
  <si>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</si>
  <si>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</si>
  <si>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</si>
  <si>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</si>
  <si>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</si>
  <si>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</si>
  <si>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</si>
  <si>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</si>
  <si>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</si>
  <si>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</si>
  <si>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</si>
  <si>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</si>
  <si>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</si>
  <si>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</si>
  <si>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</si>
  <si>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</si>
  <si>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</si>
  <si>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</si>
  <si>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</si>
  <si>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</si>
  <si>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</si>
  <si>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</si>
  <si>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</si>
  <si>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</si>
  <si>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</si>
  <si>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</si>
  <si>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</si>
  <si>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</si>
  <si>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</si>
  <si>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</si>
  <si>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</si>
  <si>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</si>
  <si>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</si>
  <si>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</si>
  <si>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</si>
  <si>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</si>
  <si>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</si>
  <si>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</si>
  <si>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</si>
  <si>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</si>
  <si>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</si>
  <si>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</si>
  <si>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</si>
  <si>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</si>
  <si>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</si>
  <si>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</si>
  <si>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</si>
  <si>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</si>
  <si>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</si>
  <si>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</si>
  <si>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</si>
  <si>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</si>
  <si>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</si>
  <si>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</si>
  <si>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</si>
  <si>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</si>
  <si>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</si>
  <si>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</si>
  <si>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</si>
  <si>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</si>
  <si>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</si>
  <si>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</si>
  <si>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</si>
  <si>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</si>
  <si>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</si>
  <si>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</si>
  <si>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</si>
  <si>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</si>
  <si>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</si>
  <si>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</si>
  <si>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</si>
  <si>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</si>
  <si>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</si>
  <si>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</si>
  <si>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</si>
  <si>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</si>
  <si>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</si>
  <si>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</si>
  <si>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</si>
  <si>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</si>
  <si>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</si>
  <si>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</si>
  <si>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</si>
  <si>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</si>
  <si>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</si>
  <si>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</si>
  <si>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</si>
  <si>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</si>
  <si>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</si>
  <si>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</si>
  <si>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</si>
  <si>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</si>
  <si>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</si>
  <si>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</si>
  <si>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</si>
  <si>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</si>
  <si>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</si>
  <si>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</si>
  <si>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</si>
  <si>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</si>
  <si>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</si>
  <si>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</si>
  <si>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</si>
  <si>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</si>
  <si>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</si>
  <si>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</si>
  <si>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</si>
  <si>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</si>
  <si>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</si>
  <si>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</si>
  <si>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</si>
  <si>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</si>
  <si>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</si>
  <si>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</si>
  <si>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</si>
  <si>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</si>
  <si>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</si>
  <si>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</si>
  <si>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</si>
  <si>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</si>
  <si>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</si>
  <si>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</si>
  <si>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</si>
  <si>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</si>
  <si>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</si>
  <si>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</si>
  <si>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</si>
  <si>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</si>
  <si>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</si>
  <si>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</si>
  <si>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</si>
  <si>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</si>
  <si>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</si>
  <si>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</si>
  <si>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</si>
  <si>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</si>
  <si>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</si>
  <si>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</si>
  <si>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</si>
  <si>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</si>
  <si>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</si>
  <si>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</si>
  <si>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</si>
  <si>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</si>
  <si>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</si>
  <si>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</si>
  <si>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</si>
  <si>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</si>
  <si>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</si>
  <si>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</si>
  <si>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</si>
  <si>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</si>
  <si>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</si>
  <si>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</si>
  <si>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</si>
  <si>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</si>
  <si>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</si>
  <si>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</si>
  <si>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</si>
  <si>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</si>
  <si>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</si>
  <si>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</si>
  <si>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</si>
  <si>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</si>
  <si>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</si>
  <si>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</si>
  <si>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</si>
  <si>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</si>
  <si>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</si>
  <si>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</si>
  <si>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</si>
  <si>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</si>
  <si>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</si>
  <si>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</si>
  <si>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</si>
  <si>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</si>
  <si>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</si>
  <si>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</si>
  <si>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</si>
  <si>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</si>
  <si>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</si>
  <si>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</si>
  <si>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</si>
  <si>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</si>
  <si>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</si>
  <si>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</si>
  <si>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</si>
  <si>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</si>
  <si>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</si>
  <si>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</si>
  <si>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</si>
  <si>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</si>
  <si>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</si>
  <si>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</si>
  <si>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</si>
  <si>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</si>
  <si>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</si>
  <si>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</si>
  <si>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</si>
  <si>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</si>
  <si>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</si>
  <si>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</si>
  <si>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</si>
  <si>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</si>
  <si>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</si>
  <si>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</si>
  <si>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</si>
  <si>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</si>
  <si>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</si>
  <si>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</si>
  <si>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</si>
  <si>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</si>
  <si>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</si>
  <si>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</si>
  <si>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</si>
  <si>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</si>
  <si>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</si>
  <si>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</si>
  <si>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</si>
  <si>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</si>
  <si>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</si>
  <si>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</si>
  <si>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</si>
  <si>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</si>
  <si>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</si>
  <si>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</si>
  <si>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</si>
  <si>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</si>
  <si>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</si>
  <si>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</si>
  <si>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</si>
  <si>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</si>
  <si>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</si>
  <si>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</si>
  <si>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</si>
  <si>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</si>
  <si>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</si>
  <si>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</si>
  <si>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</si>
  <si>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</si>
  <si>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</si>
  <si>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</si>
  <si>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</si>
  <si>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</si>
  <si>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</si>
  <si>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</si>
  <si>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</si>
  <si>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</si>
  <si>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</si>
  <si>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</si>
  <si>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</si>
  <si>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</si>
  <si>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</si>
  <si>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</si>
  <si>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</si>
  <si>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</si>
  <si>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</si>
  <si>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</si>
  <si>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</si>
  <si>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</si>
  <si>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</si>
  <si>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</si>
  <si>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</si>
  <si>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</si>
  <si>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</si>
  <si>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</si>
  <si>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</si>
  <si>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</si>
  <si>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</si>
  <si>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</si>
  <si>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</si>
  <si>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</si>
  <si>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</si>
  <si>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</si>
  <si>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</si>
  <si>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</si>
  <si>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</si>
  <si>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</si>
  <si>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</si>
  <si>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</si>
  <si>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</si>
  <si>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</si>
  <si>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</si>
  <si>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</si>
  <si>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</si>
  <si>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</si>
  <si>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</si>
  <si>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</si>
  <si>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</si>
  <si>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</si>
  <si>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</si>
  <si>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</si>
  <si>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</si>
  <si>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</si>
  <si>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</si>
  <si>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</si>
  <si>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</si>
  <si>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</si>
  <si>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</si>
  <si>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</si>
  <si>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</si>
  <si>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</si>
  <si>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</si>
  <si>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</si>
  <si>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</si>
  <si>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</si>
  <si>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</si>
  <si>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</si>
  <si>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</si>
  <si>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</si>
  <si>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</si>
  <si>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</si>
  <si>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</si>
  <si>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</si>
  <si>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</si>
  <si>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</si>
  <si>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</si>
  <si>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</si>
  <si>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</si>
  <si>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</si>
  <si>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</si>
  <si>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</si>
  <si>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</si>
  <si>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</si>
  <si>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</si>
  <si>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</si>
  <si>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</si>
  <si>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</si>
  <si>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</si>
  <si>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</si>
  <si>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</si>
  <si>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</si>
  <si>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</si>
  <si>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</si>
  <si>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</si>
  <si>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</si>
  <si>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</si>
  <si>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</si>
  <si>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</si>
  <si>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</si>
  <si>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</si>
  <si>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</si>
  <si>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</si>
  <si>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</si>
  <si>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</si>
  <si>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</si>
  <si>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</si>
  <si>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</si>
  <si>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</si>
  <si>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</si>
  <si>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</si>
  <si>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</si>
  <si>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</si>
  <si>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</si>
  <si>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</si>
  <si>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</si>
  <si>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</si>
  <si>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</si>
  <si>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</si>
  <si>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</si>
  <si>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</si>
  <si>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</si>
  <si>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</si>
  <si>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</si>
  <si>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</si>
  <si>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</si>
  <si>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</si>
  <si>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</si>
  <si>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</si>
  <si>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</si>
  <si>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</si>
  <si>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</si>
  <si>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</si>
  <si>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</si>
  <si>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</si>
  <si>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</si>
  <si>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</si>
  <si>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</si>
  <si>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</si>
  <si>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</si>
  <si>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</si>
  <si>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</si>
  <si>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</si>
  <si>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</si>
  <si>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</si>
  <si>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</si>
  <si>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</si>
  <si>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</si>
  <si>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</si>
  <si>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</si>
  <si>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</si>
  <si>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</si>
  <si>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</si>
  <si>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</si>
  <si>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</si>
  <si>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</si>
  <si>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</si>
  <si>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</si>
  <si>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</si>
  <si>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</si>
  <si>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</si>
  <si>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</si>
  <si>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</si>
  <si>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</si>
  <si>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</si>
  <si>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</si>
  <si>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</si>
  <si>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</si>
  <si>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</si>
  <si>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</si>
  <si>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</si>
  <si>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</si>
  <si>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</si>
  <si>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</si>
  <si>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</si>
  <si>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</si>
  <si>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</si>
  <si>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</si>
  <si>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</si>
  <si>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</si>
  <si>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</si>
  <si>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</si>
  <si>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</si>
  <si>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</si>
  <si>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</si>
  <si>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</si>
  <si>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</si>
  <si>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</si>
  <si>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</si>
  <si>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</si>
  <si>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</si>
  <si>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</si>
  <si>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</si>
  <si>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</si>
  <si>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</si>
  <si>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</si>
  <si>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</si>
  <si>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</si>
  <si>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</si>
  <si>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</si>
  <si>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</si>
  <si>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</si>
  <si>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</si>
  <si>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</si>
  <si>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</si>
  <si>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</si>
  <si>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</si>
  <si>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</si>
  <si>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</si>
  <si>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</si>
  <si>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</si>
  <si>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</si>
  <si>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</si>
  <si>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</si>
  <si>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</si>
  <si>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</si>
  <si>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</si>
  <si>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</si>
  <si>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</si>
  <si>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</si>
  <si>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</si>
  <si>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</si>
  <si>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</si>
  <si>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</si>
  <si>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</si>
  <si>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</si>
  <si>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</si>
  <si>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</si>
  <si>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</si>
  <si>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</si>
  <si>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</si>
  <si>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</si>
  <si>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</si>
  <si>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</si>
  <si>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</si>
  <si>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</si>
  <si>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</si>
  <si>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</si>
  <si>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</si>
  <si>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</si>
  <si>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</si>
  <si>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</si>
  <si>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</si>
  <si>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</si>
  <si>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</si>
  <si>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</si>
  <si>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</si>
  <si>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</si>
  <si>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</si>
  <si>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</si>
  <si>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</si>
  <si>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</si>
  <si>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</si>
  <si>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</si>
  <si>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</si>
  <si>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</si>
  <si>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</si>
  <si>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</si>
  <si>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</si>
  <si>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</si>
  <si>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</si>
  <si>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</si>
  <si>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</si>
  <si>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</si>
  <si>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</si>
  <si>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</si>
  <si>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</si>
  <si>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</si>
  <si>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</si>
  <si>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</si>
  <si>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</si>
  <si>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</si>
  <si>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</si>
  <si>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</si>
  <si>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</si>
  <si>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</si>
  <si>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</si>
  <si>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</si>
  <si>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</si>
  <si>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</si>
  <si>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</si>
  <si>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</si>
  <si>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</si>
  <si>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</si>
  <si>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</si>
  <si>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</si>
  <si>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</si>
  <si>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</si>
  <si>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</si>
  <si>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</si>
  <si>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</si>
  <si>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</si>
  <si>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</si>
  <si>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</si>
  <si>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</si>
  <si>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</si>
  <si>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</si>
  <si>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</si>
  <si>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</si>
  <si>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</si>
  <si>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</si>
  <si>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</si>
  <si>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</si>
  <si>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</si>
  <si>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</si>
  <si>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</si>
  <si>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</si>
  <si>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</si>
  <si>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</si>
  <si>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</si>
  <si>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</si>
  <si>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</si>
  <si>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</si>
  <si>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</si>
  <si>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</si>
  <si>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</si>
  <si>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</si>
  <si>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</si>
  <si>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</si>
  <si>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</si>
  <si>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</si>
  <si>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</si>
  <si>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</si>
  <si>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</si>
  <si>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</si>
  <si>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</si>
  <si>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</si>
  <si>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</si>
  <si>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</si>
  <si>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</si>
  <si>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</si>
  <si>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</si>
  <si>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</si>
  <si>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</si>
  <si>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</si>
  <si>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</si>
  <si>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</si>
  <si>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</si>
  <si>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</si>
  <si>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</si>
  <si>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</si>
  <si>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</si>
  <si>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</si>
  <si>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</si>
  <si>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</si>
  <si>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</si>
  <si>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</si>
  <si>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</si>
  <si>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</si>
  <si>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</si>
  <si>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</si>
  <si>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</si>
  <si>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</si>
  <si>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</si>
  <si>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</si>
  <si>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</si>
  <si>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</si>
  <si>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</si>
  <si>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</si>
  <si>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</si>
  <si>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</si>
  <si>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</si>
  <si>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</si>
  <si>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</si>
  <si>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</si>
  <si>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</si>
  <si>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</si>
  <si>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</si>
  <si>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</si>
  <si>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</si>
  <si>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</si>
  <si>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</si>
  <si>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</si>
  <si>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</si>
  <si>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</si>
  <si>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</si>
  <si>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</si>
  <si>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</si>
  <si>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</si>
  <si>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</si>
  <si>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</si>
  <si>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</si>
  <si>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</si>
  <si>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</si>
  <si>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</si>
  <si>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</si>
  <si>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</si>
  <si>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</si>
  <si>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</si>
  <si>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</si>
  <si>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</si>
  <si>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</si>
  <si>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</si>
  <si>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</si>
  <si>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</si>
  <si>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</si>
  <si>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</si>
  <si>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</si>
  <si>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</si>
  <si>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</si>
  <si>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</si>
  <si>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</si>
  <si>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</si>
  <si>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</si>
  <si>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</si>
  <si>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</si>
  <si>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</si>
  <si>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</si>
  <si>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</si>
  <si>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</si>
  <si>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</si>
  <si>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</si>
  <si>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</si>
  <si>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</si>
  <si>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</si>
  <si>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</si>
  <si>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</si>
  <si>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</si>
  <si>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</si>
  <si>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</si>
  <si>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</si>
  <si>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</si>
  <si>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</si>
  <si>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</si>
  <si>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</si>
  <si>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</si>
  <si>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</si>
  <si>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</si>
  <si>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</si>
  <si>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</si>
  <si>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</si>
  <si>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</si>
  <si>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</si>
  <si>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</si>
  <si>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</si>
  <si>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</si>
  <si>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</si>
  <si>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</si>
  <si>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</si>
  <si>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</si>
  <si>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</si>
  <si>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</si>
  <si>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</si>
  <si>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</si>
  <si>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</si>
  <si>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</si>
  <si>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</si>
  <si>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</si>
  <si>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</si>
  <si>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</si>
  <si>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</si>
  <si>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</si>
  <si>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</si>
  <si>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</si>
  <si>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</si>
  <si>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</si>
  <si>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</si>
  <si>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</si>
  <si>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</si>
  <si>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</si>
  <si>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</si>
  <si>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</si>
  <si>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</si>
  <si>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</si>
  <si>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</si>
  <si>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</si>
  <si>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</si>
  <si>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</si>
  <si>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</si>
  <si>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</si>
  <si>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</si>
  <si>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</si>
  <si>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</si>
  <si>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</si>
  <si>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</si>
  <si>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</si>
  <si>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</si>
  <si>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</si>
  <si>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</si>
  <si>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</si>
  <si>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</si>
  <si>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</si>
  <si>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</si>
  <si>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</si>
  <si>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</si>
  <si>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</si>
  <si>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</si>
  <si>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</si>
  <si>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</si>
  <si>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</si>
  <si>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</si>
  <si>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</si>
  <si>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</si>
  <si>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</si>
  <si>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</si>
  <si>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</si>
  <si>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</si>
  <si>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</si>
  <si>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</si>
  <si>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</si>
  <si>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</si>
  <si>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</si>
  <si>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</si>
  <si>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</si>
  <si>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</si>
  <si>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</si>
  <si>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</si>
  <si>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</si>
  <si>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</si>
  <si>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</si>
  <si>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</si>
  <si>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</si>
  <si>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</si>
  <si>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</si>
  <si>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</si>
  <si>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</si>
  <si>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</si>
  <si>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</si>
  <si>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</si>
  <si>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</si>
  <si>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</si>
  <si>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</si>
  <si>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</si>
  <si>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</si>
  <si>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</si>
  <si>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</si>
  <si>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</si>
  <si>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</si>
  <si>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</si>
  <si>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</si>
  <si>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</si>
  <si>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</si>
  <si>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</si>
  <si>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</si>
  <si>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</si>
  <si>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</si>
  <si>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</si>
  <si>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</si>
  <si>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</si>
  <si>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</si>
  <si>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</si>
  <si>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</si>
  <si>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</si>
  <si>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</si>
  <si>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</si>
  <si>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</si>
  <si>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</si>
  <si>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</si>
  <si>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</si>
  <si>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</si>
  <si>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</si>
  <si>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</si>
  <si>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</si>
  <si>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</si>
  <si>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</si>
  <si>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</si>
  <si>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</si>
  <si>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</si>
  <si>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</si>
  <si>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</si>
  <si>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</si>
  <si>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</si>
  <si>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</si>
  <si>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</si>
  <si>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</si>
  <si>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</si>
  <si>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</si>
  <si>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</si>
  <si>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</si>
  <si>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</si>
  <si>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</si>
  <si>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</si>
  <si>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</si>
  <si>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</si>
  <si>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</si>
  <si>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</si>
  <si>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</si>
  <si>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</si>
  <si>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</si>
  <si>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</si>
  <si>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</si>
  <si>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</si>
  <si>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</si>
  <si>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</si>
  <si>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</si>
  <si>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</si>
  <si>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</si>
  <si>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</si>
  <si>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</si>
  <si>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</si>
  <si>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</si>
  <si>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</si>
  <si>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</si>
  <si>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</si>
  <si>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</si>
  <si>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</si>
  <si>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</si>
  <si>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</si>
  <si>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</si>
  <si>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</si>
  <si>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</si>
  <si>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</si>
  <si>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</si>
  <si>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</si>
  <si>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</si>
  <si>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</si>
  <si>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</si>
  <si>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</si>
  <si>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</si>
  <si>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</si>
  <si>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</si>
  <si>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</si>
  <si>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</si>
  <si>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</si>
  <si>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</si>
  <si>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</si>
  <si>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</si>
  <si>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</si>
  <si>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</si>
  <si>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</si>
  <si>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</si>
  <si>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</si>
  <si>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</si>
  <si>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</si>
  <si>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</si>
  <si>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</si>
  <si>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</si>
  <si>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</si>
  <si>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</si>
  <si>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</si>
  <si>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</si>
  <si>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</si>
  <si>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</si>
  <si>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</si>
  <si>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</si>
  <si>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</si>
  <si>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</si>
  <si>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</si>
  <si>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</si>
  <si>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</si>
  <si>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</si>
  <si>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</si>
  <si>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</si>
  <si>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</si>
  <si>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</si>
  <si>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</si>
  <si>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</si>
  <si>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</si>
  <si>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</si>
  <si>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</si>
  <si>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</si>
  <si>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</si>
  <si>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</si>
  <si>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</si>
  <si>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</si>
  <si>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</si>
  <si>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</si>
  <si>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</si>
  <si>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</si>
  <si>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</si>
  <si>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</si>
  <si>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</si>
  <si>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</si>
  <si>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</si>
  <si>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</si>
  <si>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</si>
  <si>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</si>
  <si>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</si>
  <si>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</si>
  <si>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</si>
  <si>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</si>
  <si>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</si>
  <si>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</si>
  <si>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</si>
  <si>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</si>
  <si>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</si>
  <si>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</si>
  <si>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</si>
  <si>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</si>
  <si>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</si>
  <si>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</si>
  <si>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</si>
  <si>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</si>
  <si>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</si>
  <si>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</si>
  <si>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</si>
  <si>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</si>
  <si>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</si>
  <si>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</si>
  <si>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</si>
  <si>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</si>
  <si>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</si>
  <si>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</si>
  <si>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</si>
  <si>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</si>
  <si>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</si>
  <si>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</si>
  <si>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</si>
  <si>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</si>
  <si>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</si>
  <si>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</si>
  <si>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</si>
  <si>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</si>
  <si>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</si>
  <si>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</si>
  <si>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</si>
  <si>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</si>
  <si>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</si>
  <si>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</si>
  <si>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</si>
  <si>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</si>
  <si>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</si>
  <si>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</si>
  <si>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</si>
  <si>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</si>
  <si>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</si>
  <si>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</si>
  <si>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</si>
  <si>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</si>
  <si>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</si>
  <si>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</si>
  <si>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</si>
  <si>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</si>
  <si>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</si>
  <si>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</si>
  <si>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</si>
  <si>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</si>
  <si>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</si>
  <si>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</si>
  <si>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</si>
  <si>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</si>
  <si>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</si>
  <si>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</si>
  <si>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</si>
  <si>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</si>
  <si>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</si>
  <si>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</si>
  <si>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</si>
  <si>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</si>
  <si>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</si>
  <si>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</si>
  <si>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</si>
  <si>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</si>
  <si>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</si>
  <si>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</si>
  <si>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</si>
  <si>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</si>
  <si>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</si>
  <si>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</si>
  <si>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</si>
  <si>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</si>
  <si>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</si>
  <si>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</si>
  <si>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</si>
  <si>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</si>
  <si>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</si>
  <si>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</si>
  <si>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</si>
  <si>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</si>
  <si>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</si>
  <si>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</si>
  <si>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</si>
  <si>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</si>
  <si>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</si>
  <si>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</si>
  <si>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</si>
  <si>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</si>
  <si>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</si>
  <si>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</si>
  <si>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</si>
  <si>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</si>
  <si>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</si>
  <si>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</si>
  <si>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</si>
  <si>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</si>
  <si>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</si>
  <si>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</si>
  <si>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</si>
  <si>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</si>
  <si>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</si>
  <si>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</si>
  <si>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</si>
  <si>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</si>
  <si>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</si>
  <si>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</si>
  <si>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</si>
  <si>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</si>
  <si>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</si>
  <si>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</si>
  <si>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</si>
  <si>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</si>
  <si>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</si>
  <si>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</si>
  <si>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</si>
  <si>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</si>
  <si>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</si>
  <si>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</si>
  <si>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</si>
  <si>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</si>
  <si>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</si>
  <si>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</si>
  <si>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</si>
  <si>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</si>
  <si>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</si>
  <si>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</si>
  <si>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</si>
  <si>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</si>
  <si>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</si>
  <si>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</si>
  <si>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</si>
  <si>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</si>
  <si>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</si>
  <si>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</si>
  <si>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</si>
  <si>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</si>
  <si>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</si>
  <si>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</si>
  <si>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</si>
  <si>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</si>
  <si>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</si>
  <si>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</si>
  <si>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</si>
  <si>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</si>
  <si>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</si>
  <si>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</si>
  <si>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</si>
  <si>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</si>
  <si>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</si>
  <si>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</si>
  <si>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</si>
  <si>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</si>
  <si>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</si>
  <si>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</si>
  <si>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</si>
  <si>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</si>
  <si>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</si>
  <si>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</si>
  <si>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</si>
  <si>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</si>
  <si>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</si>
  <si>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</si>
  <si>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</si>
  <si>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</si>
  <si>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</si>
  <si>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</si>
  <si>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</si>
  <si>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</si>
  <si>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</si>
  <si>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</si>
  <si>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</si>
  <si>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</si>
  <si>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</si>
  <si>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</si>
  <si>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</si>
  <si>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</si>
  <si>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</si>
  <si>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</si>
  <si>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</si>
  <si>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</si>
  <si>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</si>
  <si>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</si>
  <si>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</si>
  <si>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</si>
  <si>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</si>
  <si>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</si>
  <si>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</si>
  <si>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</si>
  <si>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</si>
  <si>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</si>
  <si>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</si>
  <si>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</si>
  <si>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</si>
  <si>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</si>
  <si>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</si>
  <si>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</si>
  <si>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</si>
  <si>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</si>
  <si>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</si>
  <si>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</si>
  <si>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</si>
  <si>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</si>
  <si>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</si>
  <si>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</si>
  <si>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</si>
  <si>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</si>
  <si>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</si>
  <si>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</si>
  <si>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</si>
  <si>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</si>
  <si>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</si>
  <si>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</si>
  <si>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</si>
  <si>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</si>
  <si>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</si>
  <si>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</si>
  <si>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</si>
  <si>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</si>
  <si>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</si>
  <si>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</si>
  <si>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</si>
  <si>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</si>
  <si>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</si>
  <si>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</si>
  <si>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</si>
  <si>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</si>
  <si>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</si>
  <si>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</si>
  <si>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</si>
  <si>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</si>
  <si>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</si>
  <si>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</si>
  <si>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</si>
  <si>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</si>
  <si>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</si>
  <si>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</si>
  <si>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</si>
  <si>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</si>
  <si>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</si>
  <si>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</si>
  <si>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</si>
  <si>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</si>
  <si>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</si>
  <si>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</si>
  <si>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</si>
  <si>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</si>
  <si>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</si>
  <si>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</si>
  <si>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</si>
  <si>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</si>
  <si>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</si>
  <si>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</si>
  <si>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</si>
  <si>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</si>
  <si>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</si>
  <si>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</si>
  <si>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</si>
  <si>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</si>
  <si>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</si>
  <si>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</si>
  <si>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</si>
  <si>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</si>
  <si>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</si>
  <si>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</si>
  <si>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</si>
  <si>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</si>
  <si>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</si>
  <si>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</si>
  <si>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</si>
  <si>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</si>
  <si>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</si>
  <si>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</si>
  <si>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</si>
  <si>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</si>
  <si>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</si>
  <si>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</si>
  <si>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</si>
  <si>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</si>
  <si>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</si>
  <si>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</si>
  <si>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</si>
  <si>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</si>
  <si>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</si>
  <si>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</si>
  <si>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</si>
  <si>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</si>
  <si>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</si>
  <si>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</si>
  <si>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</si>
  <si>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</si>
  <si>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</si>
  <si>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</si>
  <si>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</si>
  <si>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</si>
  <si>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</si>
  <si>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</si>
  <si>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</si>
  <si>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</si>
  <si>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</si>
  <si>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</si>
  <si>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</si>
  <si>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</si>
  <si>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</si>
  <si>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</si>
  <si>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</si>
  <si>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</si>
  <si>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</si>
  <si>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</si>
  <si>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</si>
  <si>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</si>
  <si>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</si>
  <si>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</si>
  <si>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</si>
  <si>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</si>
  <si>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</si>
  <si>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</si>
  <si>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</si>
  <si>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</si>
  <si>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</si>
  <si>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</si>
  <si>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</si>
  <si>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</si>
  <si>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</si>
  <si>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</si>
  <si>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</si>
  <si>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</si>
  <si>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</si>
  <si>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</si>
  <si>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</si>
  <si>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</si>
  <si>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</si>
  <si>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</si>
  <si>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</si>
  <si>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</si>
  <si>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</si>
  <si>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</si>
  <si>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</si>
  <si>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</si>
  <si>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</si>
  <si>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</si>
  <si>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</si>
  <si>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</si>
  <si>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</si>
  <si>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</si>
  <si>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</si>
  <si>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</si>
  <si>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</si>
  <si>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</si>
  <si>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</si>
  <si>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</si>
  <si>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</si>
  <si>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</si>
  <si>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</si>
  <si>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</si>
  <si>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</si>
  <si>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</si>
  <si>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</si>
  <si>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</si>
  <si>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</si>
  <si>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</si>
  <si>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</si>
  <si>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</si>
  <si>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</si>
  <si>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</si>
  <si>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</si>
  <si>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</si>
  <si>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</si>
  <si>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</si>
  <si>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</si>
  <si>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</si>
  <si>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</si>
  <si>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</si>
  <si>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</si>
  <si>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</si>
  <si>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</si>
  <si>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</si>
  <si>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</si>
  <si>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</si>
  <si>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</si>
  <si>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</si>
  <si>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</si>
  <si>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</si>
  <si>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</si>
  <si>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</si>
  <si>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</si>
  <si>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</si>
  <si>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</si>
  <si>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</si>
  <si>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</si>
  <si>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</si>
  <si>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</si>
  <si>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</si>
  <si>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</si>
  <si>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</si>
  <si>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</si>
  <si>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</si>
  <si>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</si>
  <si>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</si>
  <si>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</si>
  <si>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</si>
  <si>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</si>
  <si>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</si>
  <si>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</si>
  <si>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</si>
  <si>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</si>
  <si>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</si>
  <si>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</si>
  <si>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</si>
  <si>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</si>
  <si>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</si>
  <si>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</si>
  <si>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</si>
  <si>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</si>
  <si>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</si>
  <si>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</si>
  <si>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</si>
  <si>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</si>
  <si>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</si>
  <si>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</si>
  <si>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</si>
  <si>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</si>
  <si>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</si>
  <si>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</si>
  <si>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</si>
  <si>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</si>
  <si>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</si>
  <si>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</si>
  <si>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</si>
  <si>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</si>
  <si>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</si>
  <si>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</si>
  <si>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</si>
  <si>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</si>
  <si>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</si>
  <si>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</si>
  <si>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</si>
  <si>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</si>
  <si>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</si>
  <si>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</si>
  <si>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</si>
  <si>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</si>
  <si>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</si>
  <si>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</si>
  <si>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</si>
  <si>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</si>
  <si>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</si>
  <si>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</si>
  <si>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</si>
  <si>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</si>
  <si>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</si>
  <si>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</si>
  <si>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</si>
  <si>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</si>
  <si>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</si>
  <si>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</si>
  <si>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</si>
  <si>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</si>
  <si>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</si>
  <si>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</si>
  <si>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</si>
  <si>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</si>
  <si>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</si>
  <si>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</si>
  <si>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</si>
  <si>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</si>
  <si>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</si>
  <si>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</si>
  <si>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</si>
  <si>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</si>
  <si>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</si>
  <si>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</si>
  <si>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</si>
  <si>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</si>
  <si>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</si>
  <si>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</si>
  <si>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</si>
  <si>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</si>
  <si>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</si>
  <si>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</si>
  <si>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</si>
  <si>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</si>
  <si>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</si>
  <si>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</si>
  <si>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</si>
  <si>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</si>
  <si>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</si>
  <si>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</si>
  <si>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</si>
  <si>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</si>
  <si>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</si>
  <si>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</si>
  <si>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</si>
  <si>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</si>
  <si>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</si>
  <si>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</si>
  <si>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</si>
  <si>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</si>
  <si>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</si>
  <si>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</si>
  <si>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</si>
  <si>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</si>
  <si>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</si>
  <si>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</si>
  <si>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</si>
  <si>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</si>
  <si>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</si>
  <si>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</si>
  <si>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</si>
  <si>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</si>
  <si>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</si>
  <si>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</si>
  <si>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</si>
  <si>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</si>
  <si>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</si>
  <si>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</si>
  <si>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</si>
  <si>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</si>
  <si>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</si>
  <si>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</si>
  <si>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</si>
  <si>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</si>
  <si>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</si>
  <si>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</si>
  <si>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</si>
  <si>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</si>
  <si>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</si>
  <si>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</si>
  <si>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</si>
  <si>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</si>
  <si>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</si>
  <si>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</si>
  <si>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</si>
  <si>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</si>
  <si>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</si>
  <si>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</si>
  <si>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</si>
  <si>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</si>
  <si>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</si>
  <si>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</si>
  <si>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</si>
  <si>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</si>
  <si>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</si>
  <si>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</si>
  <si>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</si>
  <si>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</si>
  <si>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</si>
  <si>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</si>
  <si>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</si>
  <si>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</si>
  <si>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</si>
  <si>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</si>
  <si>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</si>
  <si>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</si>
  <si>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</si>
  <si>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</si>
  <si>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</si>
  <si>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</si>
  <si>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</si>
  <si>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</si>
  <si>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</si>
  <si>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</si>
  <si>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</si>
  <si>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</si>
  <si>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</si>
  <si>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</si>
  <si>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</si>
  <si>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</si>
  <si>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</si>
  <si>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</si>
  <si>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</si>
  <si>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</si>
  <si>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</si>
  <si>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</si>
  <si>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</si>
  <si>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</si>
  <si>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</si>
  <si>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</si>
  <si>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</si>
  <si>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</si>
  <si>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</si>
  <si>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</si>
  <si>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</si>
  <si>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</si>
  <si>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</si>
  <si>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</si>
  <si>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</si>
  <si>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</si>
  <si>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</si>
  <si>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</si>
  <si>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</si>
  <si>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</si>
  <si>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</si>
  <si>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</si>
  <si>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</si>
  <si>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</si>
  <si>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</si>
  <si>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</si>
  <si>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</si>
  <si>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</si>
  <si>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</si>
  <si>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</si>
  <si>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</si>
  <si>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</si>
  <si>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</si>
  <si>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</si>
  <si>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</si>
  <si>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</si>
  <si>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</si>
  <si>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</si>
  <si>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</si>
  <si>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</si>
  <si>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</si>
  <si>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</si>
  <si>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</si>
  <si>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</si>
  <si>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</si>
  <si>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</si>
  <si>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</si>
  <si>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</si>
  <si>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</si>
  <si>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</si>
  <si>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</si>
  <si>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</si>
  <si>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</si>
  <si>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</si>
  <si>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</si>
  <si>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</si>
  <si>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</si>
  <si>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</si>
  <si>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</si>
  <si>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</si>
  <si>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</si>
  <si>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</si>
  <si>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</si>
  <si>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</si>
  <si>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</si>
  <si>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</si>
  <si>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</si>
  <si>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</si>
  <si>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</si>
  <si>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</si>
  <si>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</si>
  <si>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</si>
  <si>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</si>
  <si>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</si>
  <si>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</si>
  <si>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</si>
  <si>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</si>
  <si>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</si>
  <si>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</si>
  <si>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</si>
  <si>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</si>
  <si>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</si>
  <si>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</si>
  <si>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</si>
  <si>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</si>
  <si>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</si>
  <si>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</si>
  <si>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</si>
  <si>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</si>
  <si>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</si>
  <si>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</si>
  <si>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</si>
  <si>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</si>
  <si>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</si>
  <si>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</si>
  <si>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</si>
  <si>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</si>
  <si>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</si>
  <si>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</si>
  <si>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</si>
  <si>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</si>
  <si>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</si>
  <si>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</si>
  <si>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</si>
  <si>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</si>
  <si>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</si>
  <si>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</si>
  <si>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</si>
  <si>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</si>
  <si>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</si>
  <si>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</si>
  <si>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</si>
  <si>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</si>
  <si>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</si>
  <si>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</si>
  <si>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</si>
  <si>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</si>
  <si>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</si>
  <si>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</si>
  <si>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</si>
  <si>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</si>
  <si>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</si>
  <si>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</si>
  <si>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</si>
  <si>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</si>
  <si>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</si>
  <si>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</si>
  <si>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</si>
  <si>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</si>
  <si>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</si>
  <si>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</si>
  <si>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</si>
  <si>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</si>
  <si>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</si>
  <si>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</si>
  <si>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</si>
  <si>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</si>
  <si>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</si>
  <si>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</si>
  <si>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</si>
  <si>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</si>
  <si>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</si>
  <si>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</si>
  <si>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</si>
  <si>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</si>
  <si>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</si>
  <si>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</si>
  <si>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</si>
  <si>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</si>
  <si>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</si>
  <si>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</si>
  <si>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</si>
  <si>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</si>
  <si>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</si>
  <si>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</si>
  <si>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</si>
  <si>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</si>
  <si>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</si>
  <si>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</si>
  <si>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</si>
  <si>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</si>
  <si>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</si>
  <si>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</si>
  <si>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</si>
  <si>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</si>
  <si>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</si>
  <si>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</si>
  <si>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</si>
  <si>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</si>
  <si>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</si>
  <si>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</si>
  <si>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</si>
  <si>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</si>
  <si>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</si>
  <si>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</si>
  <si>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</si>
  <si>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</si>
  <si>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</si>
  <si>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</si>
  <si>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</si>
  <si>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</si>
  <si>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</si>
  <si>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</si>
  <si>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</si>
  <si>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</si>
  <si>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</si>
  <si>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</si>
  <si>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</si>
  <si>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</si>
  <si>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</si>
  <si>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</si>
  <si>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</si>
  <si>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</si>
  <si>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</si>
  <si>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</si>
  <si>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</si>
  <si>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</si>
  <si>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</si>
  <si>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</si>
  <si>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</si>
  <si>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</si>
  <si>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</si>
  <si>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</si>
  <si>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</si>
  <si>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</si>
  <si>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</si>
  <si>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</si>
  <si>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</si>
  <si>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</si>
  <si>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</si>
  <si>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</si>
  <si>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</si>
  <si>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</si>
  <si>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</si>
  <si>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</si>
  <si>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</si>
  <si>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</si>
  <si>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</si>
  <si>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</si>
  <si>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</si>
  <si>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</si>
  <si>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</si>
  <si>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</si>
  <si>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</si>
  <si>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</si>
  <si>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</si>
  <si>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</si>
  <si>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</si>
  <si>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</si>
  <si>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</si>
  <si>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</si>
  <si>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</si>
  <si>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</si>
  <si>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</si>
  <si>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</si>
  <si>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</si>
  <si>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</si>
  <si>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</si>
  <si>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</si>
  <si>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</si>
  <si>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</si>
  <si>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</si>
  <si>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</si>
  <si>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</si>
  <si>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</si>
  <si>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</si>
  <si>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</si>
  <si>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</si>
  <si>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</si>
  <si>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</si>
  <si>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</si>
  <si>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</si>
  <si>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</si>
  <si>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</si>
  <si>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</si>
  <si>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</si>
  <si>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</si>
  <si>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</si>
  <si>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</si>
  <si>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</si>
  <si>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</si>
  <si>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</si>
  <si>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</si>
  <si>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</si>
  <si>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</si>
  <si>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</si>
  <si>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</si>
  <si>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</si>
  <si>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</si>
  <si>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</si>
  <si>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</si>
  <si>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</si>
  <si>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</si>
  <si>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</si>
  <si>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</si>
  <si>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</si>
  <si>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</si>
  <si>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</si>
  <si>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</si>
  <si>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</si>
  <si>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</si>
  <si>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</si>
  <si>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</si>
  <si>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</si>
  <si>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</si>
  <si>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</si>
  <si>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</si>
  <si>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</si>
  <si>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</si>
  <si>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</si>
  <si>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</si>
  <si>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</si>
  <si>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</si>
  <si>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</si>
  <si>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</si>
  <si>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</si>
  <si>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</si>
  <si>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</si>
  <si>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</si>
  <si>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</si>
  <si>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</si>
  <si>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</si>
  <si>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</si>
  <si>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</si>
  <si>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</si>
  <si>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</si>
  <si>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</si>
  <si>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</si>
  <si>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</si>
  <si>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</si>
  <si>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</si>
  <si>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</si>
  <si>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</si>
  <si>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</si>
  <si>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</si>
  <si>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</si>
  <si>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</si>
  <si>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</si>
  <si>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</si>
  <si>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</si>
  <si>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</si>
  <si>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</si>
  <si>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</si>
  <si>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</si>
  <si>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</si>
  <si>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</si>
  <si>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</si>
  <si>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</si>
  <si>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</si>
  <si>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</si>
  <si>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</si>
  <si>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</si>
  <si>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</si>
  <si>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</si>
  <si>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</si>
  <si>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</si>
  <si>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</si>
  <si>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</si>
  <si>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</si>
  <si>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</si>
  <si>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</si>
  <si>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</si>
  <si>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</si>
  <si>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</si>
  <si>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</si>
  <si>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</si>
  <si>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</si>
  <si>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</si>
  <si>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</si>
  <si>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</si>
  <si>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</si>
  <si>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</si>
  <si>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</si>
  <si>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</si>
  <si>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</si>
  <si>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</si>
  <si>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</si>
  <si>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</si>
  <si>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</si>
  <si>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</si>
  <si>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</si>
  <si>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</si>
  <si>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</si>
  <si>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</si>
  <si>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</si>
  <si>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</si>
  <si>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</si>
  <si>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</si>
  <si>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</si>
  <si>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</si>
  <si>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</si>
  <si>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</si>
  <si>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</si>
  <si>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</si>
  <si>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</si>
  <si>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</si>
  <si>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</si>
  <si>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</si>
  <si>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</si>
  <si>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</si>
  <si>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</si>
  <si>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</si>
  <si>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</si>
  <si>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</si>
  <si>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</si>
  <si>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</si>
  <si>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</si>
  <si>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</si>
  <si>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</si>
  <si>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</si>
  <si>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</si>
  <si>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</si>
  <si>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</si>
  <si>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</si>
  <si>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</si>
  <si>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</si>
  <si>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</si>
  <si>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</si>
  <si>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</si>
  <si>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</si>
  <si>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</si>
  <si>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</si>
  <si>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</si>
  <si>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</si>
  <si>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</si>
  <si>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</si>
  <si>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</si>
  <si>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</si>
  <si>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</si>
  <si>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</si>
  <si>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</si>
  <si>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</si>
  <si>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</si>
  <si>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</si>
  <si>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</si>
  <si>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</si>
  <si>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</si>
  <si>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</si>
  <si>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</si>
  <si>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</si>
  <si>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</si>
  <si>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</si>
  <si>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</si>
  <si>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</si>
  <si>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</si>
  <si>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</si>
  <si>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</si>
  <si>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</si>
  <si>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</si>
  <si>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</si>
  <si>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</si>
  <si>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</si>
  <si>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</si>
  <si>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</si>
  <si>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</si>
  <si>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</si>
  <si>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</si>
  <si>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</si>
  <si>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</si>
  <si>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</si>
  <si>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</si>
  <si>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</si>
  <si>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</si>
  <si>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</si>
  <si>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</si>
  <si>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</si>
  <si>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</si>
  <si>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</si>
  <si>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</si>
  <si>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</si>
  <si>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</si>
  <si>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</si>
  <si>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</si>
  <si>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</si>
  <si>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</si>
  <si>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</si>
  <si>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</si>
  <si>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</si>
  <si>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</si>
  <si>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</si>
  <si>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</si>
  <si>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</si>
  <si>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</si>
  <si>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</si>
  <si>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</si>
  <si>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</si>
  <si>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</si>
  <si>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</si>
  <si>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</si>
  <si>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</si>
  <si>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</si>
  <si>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</si>
  <si>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</si>
  <si>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</si>
  <si>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</si>
  <si>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</si>
  <si>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</si>
  <si>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</si>
  <si>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</si>
  <si>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</si>
  <si>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</si>
  <si>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</si>
  <si>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</si>
  <si>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</si>
  <si>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</si>
  <si>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</si>
  <si>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</si>
  <si>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</si>
  <si>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</si>
  <si>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</si>
  <si>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</si>
  <si>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</si>
  <si>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</si>
  <si>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</si>
  <si>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</si>
  <si>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</si>
  <si>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</si>
  <si>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</si>
  <si>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</si>
  <si>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</si>
  <si>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</si>
  <si>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</si>
  <si>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</si>
  <si>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</si>
  <si>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</si>
  <si>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</si>
  <si>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</si>
  <si>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</si>
  <si>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</si>
  <si>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</si>
  <si>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</si>
  <si>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</si>
  <si>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</si>
  <si>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</si>
  <si>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</si>
  <si>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</si>
  <si>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</si>
  <si>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</si>
  <si>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</si>
  <si>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</si>
  <si>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</si>
  <si>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</si>
  <si>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</si>
  <si>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</si>
  <si>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</si>
  <si>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</si>
  <si>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</si>
  <si>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</si>
  <si>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</si>
  <si>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</si>
  <si>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</si>
  <si>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</si>
  <si>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</si>
  <si>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</si>
  <si>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</si>
  <si>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</si>
  <si>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</si>
  <si>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</si>
  <si>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</si>
  <si>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</si>
  <si>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</si>
  <si>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</si>
  <si>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</si>
  <si>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</si>
  <si>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</si>
  <si>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</si>
  <si>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</si>
  <si>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</si>
  <si>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</si>
  <si>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</si>
  <si>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</si>
  <si>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</si>
  <si>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</si>
  <si>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</si>
  <si>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</si>
  <si>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</si>
  <si>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</si>
  <si>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</si>
  <si>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</si>
  <si>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</si>
  <si>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</si>
  <si>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</si>
  <si>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</si>
  <si>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</si>
  <si>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</si>
  <si>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</si>
  <si>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</si>
  <si>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</si>
  <si>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</si>
  <si>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</si>
  <si>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</si>
  <si>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</si>
  <si>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</si>
  <si>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</si>
  <si>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</si>
  <si>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</si>
  <si>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</si>
  <si>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</si>
  <si>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</si>
  <si>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</si>
  <si>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</si>
  <si>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</si>
  <si>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</si>
  <si>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</si>
  <si>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</si>
  <si>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</si>
  <si>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</si>
  <si>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</si>
  <si>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</si>
  <si>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</si>
  <si>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</si>
  <si>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</si>
  <si>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</si>
  <si>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</si>
  <si>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</si>
  <si>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</si>
  <si>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</si>
  <si>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</si>
  <si>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</si>
  <si>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</si>
  <si>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</si>
  <si>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</si>
  <si>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</si>
  <si>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</si>
  <si>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</si>
  <si>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</si>
  <si>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</si>
  <si>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</si>
  <si>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</si>
  <si>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</si>
  <si>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</si>
  <si>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</si>
  <si>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</si>
  <si>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</si>
  <si>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</si>
  <si>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</si>
  <si>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</si>
  <si>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</si>
  <si>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</si>
  <si>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</si>
  <si>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</si>
  <si>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</si>
  <si>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</si>
  <si>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</si>
  <si>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</si>
  <si>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</si>
  <si>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</si>
  <si>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</si>
  <si>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</si>
  <si>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</si>
  <si>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</si>
  <si>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</si>
  <si>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</si>
  <si>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</si>
  <si>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</si>
  <si>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</si>
  <si>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</si>
  <si>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</si>
  <si>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</si>
  <si>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</si>
  <si>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</si>
  <si>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</si>
  <si>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</si>
  <si>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</si>
  <si>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</si>
  <si>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</si>
  <si>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</si>
  <si>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</si>
  <si>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</si>
  <si>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</si>
  <si>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</si>
  <si>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</si>
  <si>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</si>
  <si>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</si>
  <si>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</si>
  <si>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</si>
  <si>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</si>
  <si>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</si>
  <si>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</si>
  <si>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</si>
  <si>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</si>
  <si>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</si>
  <si>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</si>
  <si>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</si>
  <si>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</si>
  <si>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</si>
  <si>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</si>
  <si>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</si>
  <si>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</si>
  <si>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</si>
  <si>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</si>
  <si>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</si>
  <si>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</si>
  <si>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</si>
  <si>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</si>
  <si>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</si>
  <si>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</si>
  <si>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</si>
  <si>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</si>
  <si>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</si>
  <si>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</si>
  <si>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</si>
  <si>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</si>
  <si>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</si>
  <si>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</si>
  <si>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</si>
  <si>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</si>
  <si>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</si>
  <si>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</si>
  <si>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</si>
  <si>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</si>
  <si>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</si>
  <si>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</si>
  <si>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</si>
  <si>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</si>
  <si>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</si>
  <si>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</si>
  <si>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</si>
  <si>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</si>
  <si>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</si>
  <si>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</si>
  <si>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</si>
  <si>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</si>
  <si>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</si>
  <si>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</si>
  <si>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</si>
  <si>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</si>
  <si>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</si>
  <si>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</si>
  <si>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</si>
  <si>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</si>
  <si>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</si>
  <si>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</si>
  <si>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</si>
  <si>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</si>
  <si>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</si>
  <si>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</si>
  <si>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</si>
  <si>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</si>
  <si>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</si>
  <si>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</si>
  <si>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</si>
  <si>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</si>
  <si>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</si>
  <si>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</si>
  <si>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</si>
  <si>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</si>
  <si>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</si>
  <si>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</si>
  <si>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</si>
  <si>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</si>
  <si>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</si>
  <si>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</si>
  <si>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</si>
  <si>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</si>
  <si>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</si>
  <si>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</si>
  <si>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</si>
  <si>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</si>
  <si>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</si>
  <si>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</si>
  <si>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</si>
  <si>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</si>
  <si>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</si>
  <si>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</si>
  <si>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</si>
  <si>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</si>
  <si>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</si>
  <si>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</si>
  <si>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</si>
  <si>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</si>
  <si>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</si>
  <si>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</si>
  <si>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</si>
  <si>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</si>
  <si>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</si>
  <si>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</si>
  <si>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</si>
  <si>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</si>
  <si>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</si>
  <si>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</si>
  <si>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</si>
  <si>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</si>
  <si>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</si>
  <si>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</si>
  <si>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</si>
  <si>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</si>
  <si>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</si>
  <si>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</si>
  <si>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</si>
  <si>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</si>
  <si>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</si>
  <si>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</si>
  <si>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</si>
  <si>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</si>
  <si>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</si>
  <si>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</si>
  <si>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</si>
  <si>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</si>
  <si>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</si>
  <si>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</si>
  <si>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</si>
  <si>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</si>
  <si>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</si>
  <si>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</si>
  <si>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</si>
  <si>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</si>
  <si>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</si>
  <si>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</si>
  <si>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</si>
  <si>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</si>
  <si>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</si>
  <si>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</si>
  <si>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</si>
  <si>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</si>
  <si>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</si>
  <si>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</si>
  <si>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</si>
  <si>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</si>
  <si>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</si>
  <si>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</si>
  <si>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</si>
  <si>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</si>
  <si>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</si>
  <si>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</si>
  <si>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</si>
  <si>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</si>
  <si>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</si>
  <si>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</si>
  <si>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</si>
  <si>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</si>
  <si>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</si>
  <si>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</si>
  <si>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</si>
  <si>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</si>
  <si>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</si>
  <si>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</si>
  <si>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</si>
  <si>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</si>
  <si>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</si>
  <si>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</si>
  <si>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</si>
  <si>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</si>
  <si>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</si>
  <si>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</si>
  <si>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</si>
  <si>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</si>
  <si>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</si>
  <si>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</si>
  <si>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</si>
  <si>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</si>
  <si>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</si>
  <si>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</si>
  <si>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</si>
  <si>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</si>
  <si>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</si>
  <si>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</si>
  <si>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</si>
  <si>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</si>
  <si>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</si>
  <si>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</si>
  <si>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</si>
  <si>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</si>
  <si>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</si>
  <si>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</si>
  <si>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</si>
  <si>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</si>
  <si>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</si>
  <si>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</si>
  <si>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</si>
  <si>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</si>
  <si>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</si>
  <si>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</si>
  <si>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</si>
  <si>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</si>
  <si>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</si>
  <si>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</si>
  <si>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</si>
  <si>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</si>
  <si>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</si>
  <si>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</si>
  <si>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</si>
  <si>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</si>
  <si>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</si>
  <si>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</si>
  <si>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</si>
  <si>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</si>
  <si>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</si>
  <si>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</si>
  <si>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</si>
  <si>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</si>
  <si>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</si>
  <si>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</si>
  <si>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</si>
  <si>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</si>
  <si>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</si>
  <si>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</si>
  <si>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</si>
  <si>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</si>
  <si>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</si>
  <si>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</si>
  <si>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</si>
  <si>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</si>
  <si>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</si>
  <si>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</si>
  <si>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</si>
  <si>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</si>
  <si>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</si>
  <si>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</si>
  <si>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</si>
  <si>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</si>
  <si>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</si>
  <si>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</si>
  <si>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</si>
  <si>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</si>
  <si>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</si>
  <si>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</si>
  <si>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</si>
  <si>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</si>
  <si>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</si>
  <si>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</si>
  <si>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</si>
  <si>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</si>
  <si>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</si>
  <si>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</si>
  <si>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</si>
  <si>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</si>
  <si>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</si>
  <si>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</si>
  <si>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</si>
  <si>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</si>
  <si>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</si>
  <si>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</si>
  <si>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</si>
  <si>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</si>
  <si>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</si>
  <si>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</si>
  <si>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</si>
  <si>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</si>
  <si>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</si>
  <si>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</si>
  <si>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</si>
  <si>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</si>
  <si>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</si>
  <si>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</si>
  <si>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</si>
  <si>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</si>
  <si>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</si>
  <si>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</si>
  <si>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</si>
  <si>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</si>
  <si>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</si>
  <si>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</si>
  <si>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</si>
  <si>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</si>
  <si>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</si>
  <si>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</si>
  <si>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</si>
  <si>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</si>
  <si>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</si>
  <si>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</si>
  <si>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</si>
  <si>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</si>
  <si>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</si>
  <si>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</si>
  <si>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</si>
  <si>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</si>
  <si>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</si>
  <si>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</si>
  <si>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</si>
  <si>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</si>
  <si>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</si>
  <si>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</si>
  <si>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</si>
  <si>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</si>
  <si>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</si>
  <si>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</si>
  <si>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</si>
  <si>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</si>
  <si>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</si>
  <si>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</si>
  <si>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</si>
  <si>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</si>
  <si>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</si>
  <si>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</si>
  <si>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</si>
  <si>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</si>
  <si>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</si>
  <si>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</si>
  <si>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</si>
  <si>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</si>
  <si>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</si>
  <si>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</si>
  <si>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</si>
  <si>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</si>
  <si>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</si>
  <si>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</si>
  <si>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</si>
  <si>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</si>
  <si>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</si>
  <si>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</si>
  <si>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</si>
  <si>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</si>
  <si>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</si>
  <si>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</si>
  <si>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</si>
  <si>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</si>
  <si>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</si>
  <si>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</si>
  <si>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</si>
  <si>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</si>
  <si>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</si>
  <si>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</si>
  <si>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</si>
  <si>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</si>
  <si>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</si>
  <si>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</si>
  <si>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</si>
  <si>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</si>
  <si>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</si>
  <si>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</si>
  <si>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</si>
  <si>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</si>
  <si>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</si>
  <si>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</si>
  <si>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</si>
  <si>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</si>
  <si>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</si>
  <si>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</si>
  <si>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</si>
  <si>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</si>
  <si>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</si>
  <si>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</si>
  <si>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</si>
  <si>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</si>
  <si>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</si>
  <si>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</si>
  <si>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</si>
  <si>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</si>
  <si>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</si>
  <si>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</si>
  <si>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</si>
  <si>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</si>
  <si>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</si>
  <si>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</si>
  <si>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</si>
  <si>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</si>
  <si>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</si>
  <si>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</si>
  <si>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</si>
  <si>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</si>
  <si>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</si>
  <si>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</si>
  <si>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</si>
  <si>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</si>
  <si>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</si>
  <si>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</si>
  <si>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</si>
  <si>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</si>
  <si>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</si>
  <si>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</si>
  <si>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</si>
  <si>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</si>
  <si>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</si>
  <si>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</si>
  <si>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</si>
  <si>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</si>
  <si>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</si>
  <si>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</si>
  <si>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</si>
  <si>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</si>
  <si>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</si>
  <si>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</si>
  <si>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</si>
  <si>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</si>
  <si>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</si>
  <si>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</si>
  <si>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</si>
  <si>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</si>
  <si>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</si>
  <si>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</si>
  <si>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</si>
  <si>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</si>
  <si>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</si>
  <si>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</si>
  <si>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</si>
  <si>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</si>
  <si>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</si>
  <si>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</si>
  <si>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</si>
  <si>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</si>
  <si>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</si>
  <si>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</si>
  <si>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</si>
  <si>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</si>
  <si>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</si>
  <si>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</si>
  <si>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</si>
  <si>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</si>
  <si>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</si>
  <si>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</si>
  <si>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</si>
  <si>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</si>
  <si>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</si>
  <si>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</si>
  <si>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</si>
  <si>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</si>
  <si>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</si>
  <si>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</si>
  <si>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</si>
  <si>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</si>
  <si>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</si>
  <si>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</si>
  <si>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</si>
  <si>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</si>
  <si>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</si>
  <si>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</si>
  <si>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</si>
  <si>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</si>
  <si>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</si>
  <si>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</si>
  <si>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</si>
  <si>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</si>
  <si>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</si>
  <si>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</si>
  <si>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</si>
  <si>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</si>
  <si>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</si>
  <si>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</si>
  <si>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</si>
  <si>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</si>
  <si>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</si>
  <si>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</si>
  <si>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</si>
  <si>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</si>
  <si>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</si>
  <si>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</si>
  <si>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</si>
  <si>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</si>
  <si>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</si>
  <si>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</si>
  <si>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</si>
  <si>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</si>
  <si>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</si>
  <si>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</si>
  <si>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</si>
  <si>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</si>
  <si>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</si>
  <si>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</si>
  <si>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</si>
  <si>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</si>
  <si>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</si>
  <si>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</si>
  <si>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</si>
  <si>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</si>
  <si>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</si>
  <si>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</si>
  <si>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</si>
  <si>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</si>
  <si>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</si>
  <si>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</si>
  <si>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</si>
  <si>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</si>
  <si>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</si>
  <si>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</si>
  <si>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</si>
  <si>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</si>
  <si>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</si>
  <si>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</si>
  <si>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</si>
  <si>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</si>
  <si>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</si>
  <si>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</si>
  <si>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</si>
  <si>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</si>
  <si>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</si>
  <si>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</si>
  <si>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</si>
  <si>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</si>
  <si>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</si>
  <si>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</si>
  <si>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</si>
  <si>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</si>
  <si>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</si>
  <si>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</si>
  <si>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</si>
  <si>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</si>
  <si>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</si>
  <si>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</si>
  <si>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</si>
  <si>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</si>
  <si>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</si>
  <si>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</si>
  <si>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</si>
  <si>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</si>
  <si>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</si>
  <si>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</si>
  <si>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</si>
  <si>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</si>
  <si>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</si>
  <si>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</si>
  <si>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</si>
  <si>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</si>
  <si>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</si>
  <si>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</si>
  <si>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</si>
  <si>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</si>
  <si>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</si>
  <si>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</si>
  <si>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</si>
  <si>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</si>
  <si>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</si>
  <si>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</si>
  <si>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</si>
  <si>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</si>
  <si>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</si>
  <si>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</si>
  <si>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</si>
  <si>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</si>
  <si>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</si>
  <si>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</si>
  <si>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</si>
  <si>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</si>
  <si>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</si>
  <si>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</si>
  <si>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</si>
  <si>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</si>
  <si>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</si>
  <si>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</si>
  <si>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</si>
  <si>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</si>
  <si>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</si>
  <si>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</si>
  <si>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</si>
  <si>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</si>
  <si>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</si>
  <si>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</si>
  <si>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</si>
  <si>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</si>
  <si>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</si>
  <si>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</si>
  <si>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</si>
  <si>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</si>
  <si>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</si>
  <si>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</si>
  <si>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</si>
  <si>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</si>
  <si>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</si>
  <si>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</si>
  <si>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</si>
  <si>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</si>
  <si>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</si>
  <si>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</si>
  <si>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</si>
  <si>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</si>
  <si>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</si>
  <si>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</si>
  <si>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</si>
  <si>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</si>
  <si>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</si>
  <si>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</si>
  <si>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</si>
  <si>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</si>
  <si>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</si>
  <si>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</si>
  <si>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</si>
  <si>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</si>
  <si>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</si>
  <si>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</si>
  <si>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</si>
  <si>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</si>
  <si>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</si>
  <si>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</si>
  <si>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</si>
  <si>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</si>
  <si>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</si>
  <si>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</si>
  <si>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</si>
  <si>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</si>
  <si>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</si>
  <si>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</si>
  <si>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</si>
  <si>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</si>
  <si>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</si>
  <si>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</si>
  <si>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</si>
  <si>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</si>
  <si>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</si>
  <si>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</si>
  <si>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</si>
  <si>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</si>
  <si>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</si>
  <si>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</si>
  <si>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</si>
  <si>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</si>
  <si>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</si>
  <si>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</si>
  <si>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</si>
  <si>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</si>
  <si>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</si>
  <si>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</si>
  <si>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</si>
  <si>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</si>
  <si>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</si>
  <si>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</si>
  <si>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</si>
  <si>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</si>
  <si>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</si>
  <si>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</si>
  <si>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</si>
  <si>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</si>
  <si>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</si>
  <si>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</si>
  <si>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</si>
  <si>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</si>
  <si>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</si>
  <si>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</si>
  <si>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</si>
  <si>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</si>
  <si>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</si>
  <si>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</si>
  <si>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</si>
  <si>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</si>
  <si>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</si>
  <si>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</si>
  <si>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</si>
  <si>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</si>
  <si>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</si>
  <si>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</si>
  <si>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</si>
  <si>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</si>
  <si>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</si>
  <si>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</si>
  <si>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</si>
  <si>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</si>
  <si>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</si>
  <si>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</si>
  <si>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</si>
  <si>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</si>
  <si>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</si>
  <si>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</si>
  <si>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</si>
  <si>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</si>
  <si>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</si>
  <si>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</si>
  <si>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</si>
  <si>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</si>
  <si>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</si>
  <si>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</si>
  <si>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</si>
  <si>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</si>
  <si>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</si>
  <si>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</si>
  <si>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</si>
  <si>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</si>
  <si>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</si>
  <si>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</si>
  <si>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</si>
  <si>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</si>
  <si>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</si>
  <si>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</si>
  <si>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</si>
  <si>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</si>
  <si>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</si>
  <si>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</si>
  <si>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</si>
  <si>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</si>
  <si>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</si>
  <si>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</si>
  <si>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</si>
  <si>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</si>
  <si>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</si>
  <si>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</si>
  <si>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</si>
  <si>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</si>
  <si>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</si>
  <si>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</si>
  <si>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</si>
  <si>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</si>
  <si>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</si>
  <si>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</si>
  <si>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</si>
  <si>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</si>
  <si>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</si>
  <si>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</si>
  <si>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</si>
  <si>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</si>
  <si>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</si>
  <si>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</si>
  <si>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</si>
  <si>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</si>
  <si>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</si>
  <si>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</si>
  <si>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</si>
  <si>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</si>
  <si>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</si>
  <si>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</si>
  <si>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</si>
  <si>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</si>
  <si>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</si>
  <si>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</si>
  <si>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</si>
  <si>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</si>
  <si>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</si>
  <si>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</si>
  <si>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</si>
  <si>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</si>
  <si>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</si>
  <si>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</si>
  <si>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</si>
  <si>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</si>
  <si>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</si>
  <si>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</si>
  <si>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</si>
  <si>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</si>
  <si>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</si>
  <si>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</si>
  <si>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</si>
  <si>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</si>
  <si>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</si>
  <si>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</si>
  <si>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</si>
  <si>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</si>
  <si>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</si>
  <si>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</si>
  <si>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</si>
  <si>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</si>
  <si>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</si>
  <si>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</si>
  <si>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</si>
  <si>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</si>
  <si>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</si>
  <si>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</si>
  <si>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</si>
  <si>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</si>
  <si>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</si>
  <si>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</si>
  <si>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</si>
  <si>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</si>
  <si>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</si>
  <si>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</si>
  <si>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</si>
  <si>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</si>
  <si>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</si>
  <si>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</si>
  <si>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</si>
  <si>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</si>
  <si>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</si>
  <si>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</si>
  <si>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</si>
  <si>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</si>
  <si>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</si>
  <si>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</si>
  <si>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</si>
  <si>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</si>
  <si>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</si>
  <si>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</si>
  <si>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</si>
  <si>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</si>
  <si>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</si>
  <si>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</si>
  <si>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</si>
  <si>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</si>
  <si>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</si>
  <si>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</si>
  <si>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</si>
  <si>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</si>
  <si>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</si>
  <si>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</si>
  <si>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</si>
  <si>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</si>
  <si>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</si>
  <si>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</si>
  <si>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</si>
  <si>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</si>
  <si>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</si>
  <si>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</si>
  <si>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</si>
  <si>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</si>
  <si>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</si>
  <si>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</si>
  <si>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</si>
  <si>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</si>
  <si>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</si>
  <si>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</si>
  <si>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</si>
  <si>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</si>
  <si>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</si>
  <si>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</si>
  <si>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</si>
  <si>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</si>
  <si>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</si>
  <si>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</si>
  <si>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</si>
  <si>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</si>
  <si>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</si>
  <si>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</si>
  <si>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</si>
  <si>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</si>
  <si>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</si>
  <si>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</si>
  <si>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</si>
  <si>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</si>
  <si>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</si>
  <si>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</si>
  <si>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</si>
  <si>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</si>
  <si>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</si>
  <si>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</si>
  <si>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</si>
  <si>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</si>
  <si>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</si>
  <si>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</si>
  <si>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</si>
  <si>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</si>
  <si>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</si>
  <si>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</si>
  <si>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</si>
  <si>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</si>
  <si>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</si>
  <si>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</si>
  <si>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</si>
  <si>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</si>
  <si>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</si>
  <si>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</si>
  <si>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</si>
  <si>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</si>
  <si>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</si>
  <si>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</si>
  <si>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</si>
  <si>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</si>
  <si>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</si>
  <si>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</si>
  <si>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</si>
  <si>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</si>
  <si>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</si>
  <si>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</si>
  <si>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</si>
  <si>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</si>
  <si>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</si>
  <si>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</si>
  <si>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</si>
  <si>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</si>
  <si>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</si>
  <si>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</si>
  <si>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</si>
  <si>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</si>
  <si>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</si>
  <si>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</si>
  <si>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</si>
  <si>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</si>
  <si>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</si>
  <si>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</si>
  <si>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</si>
  <si>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</si>
  <si>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</si>
  <si>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</si>
  <si>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</si>
  <si>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</si>
  <si>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</si>
  <si>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</si>
  <si>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</si>
  <si>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</si>
  <si>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</si>
  <si>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</si>
  <si>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</si>
  <si>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</si>
  <si>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</si>
  <si>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</si>
  <si>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</si>
  <si>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</si>
  <si>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</si>
  <si>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</si>
  <si>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</si>
  <si>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</si>
  <si>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</si>
  <si>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</si>
  <si>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</si>
  <si>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</si>
  <si>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</si>
  <si>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</si>
  <si>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</si>
  <si>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</si>
  <si>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</si>
  <si>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</si>
  <si>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</si>
  <si>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</si>
  <si>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</si>
  <si>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</si>
  <si>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</si>
  <si>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</si>
  <si>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</si>
  <si>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</si>
  <si>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</si>
  <si>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</si>
  <si>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</si>
  <si>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</si>
  <si>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</si>
  <si>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</si>
  <si>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</si>
  <si>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</si>
  <si>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</si>
  <si>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</si>
  <si>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</si>
  <si>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</si>
  <si>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</si>
  <si>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</si>
  <si>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</si>
  <si>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</si>
  <si>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</si>
  <si>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</si>
  <si>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</si>
  <si>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</si>
  <si>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</si>
  <si>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</si>
  <si>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</si>
  <si>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</si>
  <si>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</si>
  <si>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</si>
  <si>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</si>
  <si>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</si>
  <si>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</si>
  <si>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</si>
  <si>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</si>
  <si>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</si>
  <si>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</si>
  <si>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</si>
  <si>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</si>
  <si>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</si>
  <si>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</si>
  <si>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</si>
  <si>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</si>
  <si>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</si>
  <si>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</si>
  <si>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</si>
  <si>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</si>
  <si>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</si>
  <si>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</si>
  <si>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</si>
  <si>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</si>
  <si>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</si>
  <si>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</si>
  <si>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</si>
  <si>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</si>
  <si>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</si>
  <si>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</si>
  <si>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</si>
  <si>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</si>
  <si>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</si>
  <si>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</si>
  <si>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</si>
  <si>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</si>
  <si>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</si>
  <si>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</si>
  <si>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</si>
  <si>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</si>
  <si>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</si>
  <si>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</si>
  <si>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</si>
  <si>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</si>
  <si>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</si>
  <si>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</si>
  <si>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</si>
  <si>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</si>
  <si>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</si>
  <si>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</si>
  <si>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</si>
  <si>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</si>
  <si>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</si>
  <si>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</si>
  <si>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</si>
  <si>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</si>
  <si>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</si>
  <si>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</si>
  <si>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</si>
  <si>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</si>
  <si>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</si>
  <si>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</si>
  <si>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</si>
  <si>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</si>
  <si>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</si>
  <si>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</si>
  <si>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</si>
  <si>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</si>
  <si>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</si>
  <si>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</si>
  <si>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</si>
  <si>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</si>
  <si>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</si>
  <si>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</si>
  <si>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</si>
  <si>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</si>
  <si>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</si>
  <si>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</si>
  <si>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</si>
  <si>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</si>
  <si>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</si>
  <si>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</si>
  <si>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</si>
  <si>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</si>
  <si>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</si>
  <si>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</si>
  <si>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</si>
  <si>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</si>
  <si>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</si>
  <si>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</si>
  <si>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</si>
  <si>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</si>
  <si>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</si>
  <si>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</si>
  <si>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</si>
  <si>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</si>
  <si>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</si>
  <si>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</si>
  <si>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</si>
  <si>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</si>
  <si>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</si>
  <si>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</si>
  <si>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</si>
  <si>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</si>
  <si>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</si>
  <si>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</si>
  <si>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</si>
  <si>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</si>
  <si>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</si>
  <si>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</si>
  <si>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</si>
  <si>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</si>
  <si>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</si>
  <si>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</si>
  <si>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</si>
  <si>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</si>
  <si>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</si>
  <si>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</si>
  <si>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</si>
  <si>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</si>
  <si>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</si>
  <si>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</si>
  <si>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</si>
  <si>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</si>
  <si>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</si>
  <si>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</si>
  <si>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</si>
  <si>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</si>
  <si>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</si>
  <si>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</si>
  <si>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</si>
  <si>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</si>
  <si>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</si>
  <si>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</si>
  <si>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</si>
  <si>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</si>
  <si>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</si>
  <si>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</si>
  <si>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</si>
  <si>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</si>
  <si>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</si>
  <si>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</si>
  <si>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</si>
  <si>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</si>
  <si>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</si>
  <si>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</si>
  <si>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</si>
  <si>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</si>
  <si>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</si>
  <si>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</si>
  <si>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</si>
  <si>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</si>
  <si>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</si>
  <si>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</si>
  <si>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</si>
  <si>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</si>
  <si>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</si>
  <si>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</si>
  <si>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</si>
  <si>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</si>
  <si>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</si>
  <si>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</si>
  <si>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</si>
  <si>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</si>
  <si>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</si>
  <si>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</si>
  <si>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</si>
  <si>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</si>
  <si>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</si>
  <si>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</si>
  <si>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</si>
  <si>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</si>
  <si>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</si>
  <si>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</si>
  <si>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</si>
  <si>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</si>
  <si>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</si>
  <si>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</si>
  <si>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</si>
  <si>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</si>
  <si>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</si>
  <si>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</si>
  <si>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</si>
  <si>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</si>
  <si>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</si>
  <si>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</si>
  <si>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</si>
  <si>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</si>
  <si>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</si>
  <si>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</si>
  <si>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</si>
  <si>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</si>
  <si>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</si>
  <si>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</si>
  <si>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</si>
  <si>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</si>
  <si>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</si>
  <si>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</si>
  <si>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</si>
  <si>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</si>
  <si>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</si>
  <si>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</si>
  <si>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</si>
  <si>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</si>
  <si>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</si>
  <si>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</si>
  <si>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</si>
  <si>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</si>
  <si>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</si>
  <si>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</si>
  <si>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</si>
  <si>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</si>
  <si>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</si>
  <si>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</si>
  <si>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</si>
  <si>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</si>
  <si>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</si>
  <si>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</si>
  <si>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</si>
  <si>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</si>
  <si>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</si>
  <si>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</si>
  <si>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</si>
  <si>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</si>
  <si>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</si>
  <si>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</si>
  <si>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</si>
  <si>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</si>
  <si>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</si>
  <si>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</si>
  <si>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</si>
  <si>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</si>
  <si>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</si>
  <si>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</si>
  <si>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</si>
  <si>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</si>
  <si>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</si>
  <si>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</si>
  <si>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</si>
  <si>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</si>
  <si>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</si>
  <si>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</si>
  <si>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</si>
  <si>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</si>
  <si>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</si>
  <si>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</si>
  <si>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</si>
  <si>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</si>
  <si>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</si>
  <si>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</si>
  <si>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</si>
  <si>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</si>
  <si>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</si>
  <si>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</si>
  <si>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</si>
  <si>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</si>
  <si>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</si>
  <si>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</si>
  <si>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</si>
  <si>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</si>
  <si>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</si>
  <si>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</si>
  <si>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</si>
  <si>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</si>
  <si>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</si>
  <si>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</si>
  <si>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</si>
  <si>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</si>
  <si>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</si>
  <si>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</si>
  <si>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</si>
  <si>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</si>
  <si>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</si>
  <si>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</si>
  <si>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</si>
  <si>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</si>
  <si>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</si>
  <si>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</si>
  <si>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</si>
  <si>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</si>
  <si>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</si>
  <si>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</si>
  <si>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</si>
  <si>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</si>
  <si>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</si>
  <si>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</si>
  <si>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</si>
  <si>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</si>
  <si>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</si>
  <si>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</si>
  <si>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</si>
  <si>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</si>
  <si>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</si>
  <si>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</si>
  <si>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</si>
  <si>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</si>
  <si>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</si>
  <si>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</si>
  <si>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</si>
  <si>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</si>
  <si>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</si>
  <si>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</si>
  <si>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</si>
  <si>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</si>
  <si>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</si>
  <si>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</si>
  <si>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</si>
  <si>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</si>
  <si>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</si>
  <si>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</si>
  <si>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</si>
  <si>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</si>
  <si>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</si>
  <si>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</si>
  <si>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</si>
  <si>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</si>
  <si>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</si>
  <si>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</si>
  <si>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</si>
  <si>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</si>
  <si>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</si>
  <si>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</si>
  <si>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</si>
  <si>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</si>
  <si>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</si>
  <si>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</si>
  <si>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</si>
  <si>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</si>
  <si>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</si>
  <si>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</si>
  <si>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</si>
  <si>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</si>
  <si>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</si>
  <si>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</si>
  <si>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</si>
  <si>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</si>
  <si>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</si>
  <si>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</si>
  <si>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</si>
  <si>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</si>
  <si>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</si>
  <si>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</si>
  <si>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</si>
  <si>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</si>
  <si>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</si>
  <si>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</si>
  <si>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</si>
  <si>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</si>
  <si>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</si>
  <si>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</si>
  <si>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</si>
  <si>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</si>
  <si>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</si>
  <si>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</si>
  <si>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</si>
  <si>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</si>
  <si>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</si>
  <si>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</si>
  <si>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</si>
  <si>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</si>
  <si>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</si>
  <si>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</si>
  <si>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</si>
  <si>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</si>
  <si>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</si>
  <si>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</si>
  <si>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</si>
  <si>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</si>
  <si>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</si>
  <si>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</si>
  <si>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</si>
  <si>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</si>
  <si>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</si>
  <si>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</si>
  <si>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</si>
  <si>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</si>
  <si>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</si>
  <si>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</si>
  <si>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</si>
  <si>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</si>
  <si>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</si>
  <si>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</si>
  <si>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</si>
  <si>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</si>
  <si>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</si>
  <si>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</si>
  <si>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</si>
  <si>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</si>
  <si>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</si>
  <si>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</si>
  <si>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</si>
  <si>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</si>
  <si>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</si>
  <si>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</si>
  <si>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</si>
  <si>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</si>
  <si>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</si>
  <si>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</si>
  <si>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</si>
  <si>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</si>
  <si>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</si>
  <si>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</si>
  <si>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</si>
  <si>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</si>
  <si>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</si>
  <si>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</si>
  <si>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</si>
  <si>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</si>
  <si>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</si>
  <si>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</si>
  <si>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</si>
  <si>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</si>
  <si>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</si>
  <si>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</si>
  <si>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</si>
  <si>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</si>
  <si>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</si>
  <si>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</si>
  <si>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</si>
  <si>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</si>
  <si>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</si>
  <si>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</si>
  <si>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</si>
  <si>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</si>
  <si>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</si>
  <si>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</si>
  <si>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</si>
  <si>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</si>
  <si>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</si>
  <si>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</si>
  <si>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</si>
  <si>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</si>
  <si>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</si>
  <si>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</si>
  <si>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</si>
  <si>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</si>
  <si>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</si>
  <si>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</si>
  <si>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</si>
  <si>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</si>
  <si>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</si>
  <si>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</si>
  <si>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</si>
  <si>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</si>
  <si>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</si>
  <si>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</si>
  <si>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</si>
  <si>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</si>
  <si>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</si>
  <si>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</si>
  <si>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</si>
  <si>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</si>
  <si>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</si>
  <si>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</si>
  <si>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</si>
  <si>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</si>
  <si>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</si>
  <si>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</si>
  <si>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</si>
  <si>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</si>
  <si>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</si>
  <si>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</si>
  <si>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</si>
  <si>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</si>
  <si>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</si>
  <si>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</si>
  <si>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</si>
  <si>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</si>
  <si>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</si>
  <si>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</si>
  <si>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</si>
  <si>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</si>
  <si>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</si>
  <si>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</si>
  <si>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</si>
  <si>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</si>
  <si>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</si>
  <si>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</si>
  <si>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</si>
  <si>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</si>
  <si>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</si>
  <si>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</si>
  <si>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</si>
  <si>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</si>
  <si>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</si>
  <si>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</si>
  <si>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</si>
  <si>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</si>
  <si>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</si>
  <si>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</si>
  <si>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</si>
  <si>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</si>
  <si>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</si>
  <si>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</si>
  <si>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</si>
  <si>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</si>
  <si>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</si>
  <si>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</si>
  <si>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</si>
  <si>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</si>
  <si>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</si>
  <si>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</si>
  <si>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</si>
  <si>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</si>
  <si>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</si>
  <si>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</si>
  <si>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</si>
  <si>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</si>
  <si>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</si>
  <si>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</si>
  <si>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</si>
  <si>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</si>
  <si>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</si>
  <si>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</si>
  <si>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</si>
  <si>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</si>
  <si>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</si>
  <si>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</si>
  <si>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</si>
  <si>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</si>
  <si>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</si>
  <si>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</si>
  <si>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</si>
  <si>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</si>
  <si>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</si>
  <si>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</si>
  <si>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</si>
  <si>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</si>
  <si>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</si>
  <si>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</si>
  <si>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</si>
  <si>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</si>
  <si>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</si>
  <si>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</si>
  <si>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</si>
  <si>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</si>
  <si>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</si>
  <si>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</si>
  <si>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</si>
  <si>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</si>
  <si>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</si>
  <si>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</si>
  <si>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</si>
  <si>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</si>
  <si>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</si>
  <si>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</si>
  <si>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</si>
  <si>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</si>
  <si>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</si>
  <si>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</si>
  <si>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</si>
  <si>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</si>
  <si>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</si>
  <si>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</si>
  <si>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</si>
  <si>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</si>
  <si>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</si>
  <si>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</si>
  <si>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</si>
  <si>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</si>
  <si>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</si>
  <si>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</si>
  <si>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</si>
  <si>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</si>
  <si>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</si>
  <si>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</si>
  <si>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</si>
  <si>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</si>
  <si>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</si>
  <si>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</si>
  <si>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</si>
  <si>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</si>
  <si>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</si>
  <si>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</si>
  <si>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</si>
  <si>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</si>
  <si>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</si>
  <si>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</si>
  <si>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</si>
  <si>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</si>
  <si>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</si>
  <si>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</si>
  <si>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</si>
  <si>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</si>
  <si>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</si>
  <si>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</si>
  <si>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</si>
  <si>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</si>
  <si>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</si>
  <si>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</si>
  <si>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</si>
  <si>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</si>
  <si>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</si>
  <si>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</si>
  <si>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</si>
  <si>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</si>
  <si>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</si>
  <si>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</si>
  <si>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</si>
  <si>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</si>
  <si>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</si>
  <si>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</si>
  <si>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</si>
  <si>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</si>
  <si>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</si>
  <si>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</si>
  <si>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</si>
  <si>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</si>
  <si>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</si>
  <si>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</si>
  <si>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</si>
  <si>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</si>
  <si>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</si>
  <si>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</si>
  <si>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</si>
  <si>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</si>
  <si>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</si>
  <si>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</si>
  <si>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</si>
  <si>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</si>
  <si>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</si>
  <si>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</si>
  <si>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</si>
  <si>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</si>
  <si>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</si>
  <si>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</si>
  <si>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</si>
  <si>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</si>
  <si>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</si>
  <si>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</si>
  <si>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</si>
  <si>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</si>
  <si>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</si>
  <si>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</si>
  <si>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</si>
  <si>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</si>
  <si>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</si>
  <si>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</si>
  <si>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</si>
  <si>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</si>
  <si>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</si>
  <si>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</si>
  <si>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</si>
  <si>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</si>
  <si>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</si>
  <si>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</si>
  <si>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</si>
  <si>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</si>
  <si>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</si>
  <si>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</si>
  <si>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</si>
  <si>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</si>
  <si>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</si>
  <si>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</si>
  <si>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</si>
  <si>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</si>
  <si>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</si>
  <si>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</si>
  <si>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</si>
  <si>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</si>
  <si>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</si>
  <si>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</si>
  <si>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</si>
  <si>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</si>
  <si>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</si>
  <si>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</si>
  <si>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</si>
  <si>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</si>
  <si>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</si>
  <si>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</si>
  <si>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</si>
  <si>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</si>
  <si>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</si>
  <si>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</si>
  <si>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</si>
  <si>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</si>
  <si>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</si>
  <si>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</si>
  <si>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</si>
  <si>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</si>
  <si>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</si>
  <si>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</si>
  <si>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</si>
  <si>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</si>
  <si>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</si>
  <si>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</si>
  <si>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</si>
  <si>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</si>
  <si>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</si>
  <si>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</si>
  <si>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</si>
  <si>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</si>
  <si>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</si>
  <si>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</si>
  <si>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</si>
  <si>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</si>
  <si>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</si>
  <si>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</si>
  <si>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</si>
  <si>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</si>
  <si>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</si>
  <si>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</si>
  <si>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</si>
  <si>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</si>
  <si>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</si>
  <si>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</si>
  <si>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</si>
  <si>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</si>
  <si>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</si>
  <si>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</si>
  <si>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</si>
  <si>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</si>
  <si>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</si>
  <si>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</si>
  <si>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</si>
  <si>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</si>
  <si>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</si>
  <si>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</si>
  <si>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</si>
  <si>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</si>
  <si>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</si>
  <si>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</si>
  <si>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</si>
  <si>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</si>
  <si>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</si>
  <si>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</si>
  <si>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</si>
  <si>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</si>
  <si>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</si>
  <si>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</si>
  <si>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</si>
  <si>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</si>
  <si>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</si>
  <si>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</si>
  <si>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</si>
  <si>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</si>
  <si>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</si>
  <si>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</si>
  <si>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</si>
  <si>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</si>
  <si>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</si>
  <si>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</si>
  <si>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</si>
  <si>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</si>
  <si>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</si>
  <si>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</si>
  <si>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</si>
  <si>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</si>
  <si>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</si>
  <si>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</si>
  <si>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</si>
  <si>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</si>
  <si>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</si>
  <si>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</si>
  <si>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</si>
  <si>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</si>
  <si>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</si>
  <si>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</si>
  <si>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</si>
  <si>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</si>
  <si>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</si>
  <si>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</si>
  <si>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</si>
  <si>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</si>
  <si>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</si>
  <si>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</si>
  <si>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</si>
  <si>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</si>
  <si>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</si>
  <si>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</si>
  <si>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</si>
  <si>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</si>
  <si>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</si>
  <si>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</si>
  <si>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</si>
  <si>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</si>
  <si>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</si>
  <si>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</si>
  <si>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</si>
  <si>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</si>
  <si>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</si>
  <si>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</si>
  <si>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</si>
  <si>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</si>
  <si>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</si>
  <si>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</si>
  <si>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</si>
  <si>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</si>
  <si>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</si>
  <si>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</si>
  <si>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</si>
  <si>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</si>
  <si>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</si>
  <si>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</si>
  <si>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</si>
  <si>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</si>
  <si>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</si>
  <si>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</si>
  <si>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</si>
  <si>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</si>
  <si>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</si>
  <si>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</si>
  <si>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</si>
  <si>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</si>
  <si>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</si>
  <si>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</si>
  <si>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</si>
  <si>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</si>
  <si>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</si>
  <si>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</si>
  <si>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</si>
  <si>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</si>
  <si>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</si>
  <si>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</si>
  <si>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</si>
  <si>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</si>
  <si>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</si>
  <si>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</si>
  <si>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</si>
  <si>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</si>
  <si>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</si>
  <si>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</si>
  <si>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</si>
  <si>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</si>
  <si>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</si>
  <si>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</si>
  <si>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</si>
  <si>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</si>
  <si>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</si>
  <si>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</si>
  <si>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</si>
  <si>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</si>
  <si>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</si>
  <si>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</si>
  <si>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</si>
  <si>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</si>
  <si>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</si>
  <si>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</si>
  <si>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</si>
  <si>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</si>
  <si>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</si>
  <si>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</si>
  <si>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</si>
  <si>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</si>
  <si>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</si>
  <si>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</si>
  <si>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</si>
  <si>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</si>
  <si>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</si>
  <si>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</si>
  <si>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</si>
  <si>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</si>
  <si>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</si>
  <si>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</si>
  <si>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</si>
  <si>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</si>
  <si>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</si>
  <si>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</si>
  <si>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</si>
  <si>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</si>
  <si>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</si>
  <si>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</si>
  <si>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</si>
  <si>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</si>
  <si>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</si>
  <si>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</si>
  <si>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</si>
  <si>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</si>
  <si>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</si>
  <si>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</si>
  <si>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</si>
  <si>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</si>
  <si>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</si>
  <si>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</si>
  <si>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</si>
  <si>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</si>
  <si>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</si>
  <si>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</si>
  <si>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</si>
  <si>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</si>
  <si>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</si>
  <si>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</si>
  <si>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</si>
  <si>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</si>
  <si>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</si>
  <si>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</si>
  <si>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</si>
  <si>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</si>
  <si>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</si>
  <si>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</si>
  <si>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</si>
  <si>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</si>
  <si>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</si>
  <si>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</si>
  <si>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</si>
  <si>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</si>
  <si>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</si>
  <si>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</si>
  <si>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</si>
  <si>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</si>
  <si>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</si>
  <si>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</si>
  <si>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</si>
  <si>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</si>
  <si>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</si>
  <si>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</si>
  <si>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</si>
  <si>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</si>
  <si>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</si>
  <si>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</si>
  <si>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</si>
  <si>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</si>
  <si>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</si>
  <si>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</si>
  <si>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</si>
  <si>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</si>
  <si>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</si>
  <si>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</si>
  <si>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</si>
  <si>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</si>
  <si>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</si>
  <si>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</si>
  <si>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</si>
  <si>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</si>
  <si>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</si>
  <si>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</si>
  <si>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</si>
  <si>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</si>
  <si>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</si>
  <si>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</si>
  <si>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</si>
  <si>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</si>
  <si>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</si>
  <si>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</si>
  <si>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</si>
  <si>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</si>
  <si>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</si>
  <si>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</si>
  <si>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</si>
  <si>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</si>
  <si>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</si>
  <si>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</si>
  <si>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</si>
  <si>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</si>
  <si>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</si>
  <si>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</si>
  <si>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</si>
  <si>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</si>
  <si>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</si>
  <si>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</si>
  <si>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</si>
  <si>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</si>
  <si>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</si>
  <si>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</si>
  <si>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</si>
  <si>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</si>
  <si>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</si>
  <si>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</si>
  <si>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</si>
  <si>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</si>
  <si>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</si>
  <si>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</si>
  <si>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</si>
  <si>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</si>
  <si>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</si>
  <si>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</si>
  <si>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</si>
  <si>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</si>
  <si>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</si>
  <si>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</si>
  <si>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</si>
  <si>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</si>
  <si>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</si>
  <si>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</si>
  <si>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</si>
  <si>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</si>
  <si>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</si>
  <si>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</si>
  <si>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</si>
  <si>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</si>
  <si>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</si>
  <si>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</si>
  <si>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</si>
  <si>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</si>
  <si>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</si>
  <si>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</si>
  <si>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</si>
  <si>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</si>
  <si>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</si>
  <si>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</si>
  <si>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</si>
  <si>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</si>
  <si>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</si>
  <si>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</si>
  <si>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</si>
  <si>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</si>
  <si>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</si>
  <si>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</si>
  <si>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</si>
  <si>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</si>
  <si>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</si>
  <si>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</si>
  <si>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</si>
  <si>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</si>
  <si>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</si>
  <si>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</si>
  <si>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</si>
  <si>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</si>
  <si>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</si>
  <si>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</si>
  <si>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</si>
  <si>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</si>
  <si>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</si>
  <si>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</si>
  <si>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</si>
  <si>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</si>
  <si>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</si>
  <si>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</si>
  <si>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</si>
  <si>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</si>
  <si>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</si>
  <si>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</si>
  <si>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</si>
  <si>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</si>
  <si>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</si>
  <si>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</si>
  <si>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</si>
  <si>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</si>
  <si>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</si>
  <si>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</si>
  <si>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</si>
  <si>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</si>
  <si>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</si>
  <si>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</si>
  <si>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</si>
  <si>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</si>
  <si>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</si>
  <si>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</si>
  <si>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</si>
  <si>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</si>
  <si>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</si>
  <si>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</si>
  <si>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</si>
  <si>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</si>
  <si>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</si>
  <si>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</si>
  <si>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</si>
  <si>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</si>
  <si>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</si>
  <si>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</si>
  <si>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</si>
  <si>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</si>
  <si>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</si>
  <si>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</si>
  <si>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</si>
  <si>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</si>
  <si>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</si>
  <si>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</si>
  <si>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</si>
  <si>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</si>
  <si>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</si>
  <si>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</si>
  <si>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</si>
  <si>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</si>
  <si>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</si>
  <si>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</si>
  <si>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</si>
  <si>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</si>
  <si>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</si>
  <si>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</si>
  <si>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</si>
  <si>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</si>
  <si>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</si>
  <si>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</si>
  <si>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</si>
  <si>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</si>
  <si>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</si>
  <si>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</si>
  <si>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</si>
  <si>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</si>
  <si>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</si>
  <si>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</si>
  <si>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</si>
  <si>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</si>
  <si>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</si>
  <si>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</si>
  <si>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</si>
  <si>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</si>
  <si>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</si>
  <si>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</si>
  <si>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</si>
  <si>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</si>
  <si>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</si>
  <si>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</si>
  <si>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</si>
  <si>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</si>
  <si>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</si>
  <si>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</si>
  <si>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</si>
  <si>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</si>
  <si>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</si>
  <si>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</si>
  <si>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</si>
  <si>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</si>
  <si>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</si>
  <si>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</si>
  <si>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</si>
  <si>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</si>
  <si>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</si>
  <si>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</si>
  <si>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</si>
  <si>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</si>
  <si>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</si>
  <si>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</si>
  <si>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</si>
  <si>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</si>
  <si>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</si>
  <si>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</si>
  <si>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</si>
  <si>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</si>
  <si>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</si>
  <si>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</si>
  <si>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</si>
  <si>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</si>
  <si>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</si>
  <si>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</si>
  <si>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</si>
  <si>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</si>
  <si>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</si>
  <si>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</si>
  <si>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</si>
  <si>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</si>
  <si>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</si>
  <si>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</si>
  <si>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</si>
  <si>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</si>
  <si>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</si>
  <si>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</si>
  <si>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</si>
  <si>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</si>
  <si>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</si>
  <si>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</si>
  <si>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</si>
  <si>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</si>
  <si>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</si>
  <si>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</si>
  <si>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</si>
  <si>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</si>
  <si>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</si>
  <si>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</si>
  <si>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</si>
  <si>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</si>
  <si>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</si>
  <si>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</si>
  <si>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</si>
  <si>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</si>
  <si>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</si>
  <si>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</si>
  <si>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</si>
  <si>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</si>
  <si>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</si>
  <si>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</si>
  <si>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</si>
  <si>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</si>
  <si>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</si>
  <si>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</si>
  <si>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</si>
  <si>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</si>
  <si>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</si>
  <si>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</si>
  <si>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</si>
  <si>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</si>
  <si>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</si>
  <si>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</si>
  <si>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</si>
  <si>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</si>
  <si>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</si>
  <si>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</si>
  <si>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</si>
  <si>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</si>
  <si>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</si>
  <si>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</si>
  <si>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</si>
  <si>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</si>
  <si>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</si>
  <si>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</si>
  <si>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</si>
  <si>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</si>
  <si>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</si>
  <si>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</si>
  <si>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</si>
  <si>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</si>
  <si>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</si>
  <si>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</si>
  <si>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</si>
  <si>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</si>
  <si>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</si>
  <si>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</si>
  <si>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</si>
  <si>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</si>
  <si>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</si>
  <si>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</si>
  <si>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</si>
  <si>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</si>
  <si>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</si>
  <si>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</si>
  <si>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</si>
  <si>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</si>
  <si>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</si>
  <si>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</si>
  <si>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</si>
  <si>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</si>
  <si>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</si>
  <si>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</si>
  <si>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</si>
  <si>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</si>
  <si>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</si>
  <si>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</si>
  <si>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</si>
  <si>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</si>
  <si>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</si>
  <si>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</si>
  <si>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</si>
  <si>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</si>
  <si>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</si>
  <si>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</si>
  <si>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</si>
  <si>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</si>
  <si>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</si>
  <si>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</si>
  <si>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</si>
  <si>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</si>
  <si>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</si>
  <si>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</si>
  <si>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</si>
  <si>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</si>
  <si>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</si>
  <si>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</si>
  <si>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</si>
  <si>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</si>
  <si>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</si>
  <si>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</si>
  <si>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</si>
  <si>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</si>
  <si>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</si>
  <si>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</si>
  <si>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</si>
  <si>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</si>
  <si>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</si>
  <si>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</si>
  <si>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</si>
  <si>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</si>
  <si>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</si>
  <si>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</si>
  <si>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</si>
  <si>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</si>
  <si>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</si>
  <si>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</si>
  <si>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</si>
  <si>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</si>
  <si>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</si>
  <si>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</si>
  <si>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</si>
  <si>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</si>
  <si>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</si>
  <si>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</si>
  <si>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</si>
  <si>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</si>
  <si>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</si>
  <si>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</si>
  <si>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</si>
  <si>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</si>
  <si>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</si>
  <si>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</si>
  <si>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</si>
  <si>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</si>
  <si>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</si>
  <si>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</si>
  <si>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</si>
  <si>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</si>
  <si>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</si>
  <si>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</si>
  <si>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</si>
  <si>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</si>
  <si>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</si>
  <si>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</si>
  <si>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</si>
  <si>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</si>
  <si>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</si>
  <si>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</si>
  <si>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</si>
  <si>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</si>
  <si>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</si>
  <si>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</si>
  <si>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</si>
  <si>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</si>
  <si>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</si>
  <si>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</si>
  <si>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</si>
  <si>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</si>
  <si>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</si>
  <si>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</si>
  <si>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</si>
  <si>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</si>
  <si>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</si>
  <si>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</si>
  <si>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</si>
  <si>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</si>
  <si>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</si>
  <si>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</si>
  <si>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</si>
  <si>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</si>
  <si>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</si>
  <si>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</si>
  <si>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</si>
  <si>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</si>
  <si>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</si>
  <si>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</si>
  <si>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</si>
  <si>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</si>
  <si>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</si>
  <si>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</si>
  <si>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</si>
  <si>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</si>
  <si>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</si>
  <si>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</si>
  <si>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</si>
  <si>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</si>
  <si>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</si>
  <si>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</si>
  <si>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</si>
  <si>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</si>
  <si>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</si>
  <si>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</si>
  <si>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</si>
  <si>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</si>
  <si>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</si>
  <si>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</si>
  <si>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</si>
  <si>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</si>
  <si>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</si>
  <si>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</si>
  <si>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</si>
  <si>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</si>
  <si>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</si>
  <si>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</si>
  <si>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</si>
  <si>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</si>
  <si>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</si>
  <si>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</si>
  <si>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</si>
  <si>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</si>
  <si>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</si>
  <si>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</si>
  <si>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</si>
  <si>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</si>
  <si>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</si>
  <si>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</si>
  <si>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</si>
  <si>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</si>
  <si>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</si>
  <si>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</si>
  <si>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</si>
  <si>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</si>
  <si>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</si>
  <si>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</si>
  <si>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</si>
  <si>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</si>
  <si>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</si>
  <si>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</si>
  <si>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</si>
  <si>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</si>
  <si>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</si>
  <si>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</si>
  <si>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</si>
  <si>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</si>
  <si>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</si>
  <si>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</si>
  <si>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</si>
  <si>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</si>
  <si>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</si>
  <si>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</si>
  <si>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</si>
  <si>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</si>
  <si>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</si>
  <si>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</si>
  <si>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</si>
  <si>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</si>
  <si>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</si>
  <si>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</si>
  <si>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</si>
  <si>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</si>
  <si>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</si>
  <si>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</si>
  <si>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</si>
  <si>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</si>
  <si>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</si>
  <si>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</si>
  <si>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</si>
  <si>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</si>
  <si>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</si>
  <si>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</si>
  <si>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</si>
  <si>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</si>
  <si>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</si>
  <si>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</si>
  <si>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</si>
  <si>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</si>
  <si>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</si>
  <si>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</si>
  <si>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</si>
  <si>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</si>
  <si>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</si>
  <si>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</si>
  <si>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</si>
  <si>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</si>
  <si>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</si>
  <si>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</si>
  <si>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</si>
  <si>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</si>
  <si>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</si>
  <si>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</si>
  <si>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</si>
  <si>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</si>
  <si>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</si>
  <si>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</si>
  <si>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</si>
  <si>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</si>
  <si>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</si>
  <si>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</si>
  <si>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</si>
  <si>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</si>
  <si>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</si>
  <si>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</si>
  <si>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</si>
  <si>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</si>
  <si>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</si>
  <si>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</si>
  <si>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</si>
  <si>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</si>
  <si>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</si>
  <si>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</si>
  <si>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</si>
  <si>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</si>
  <si>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</si>
  <si>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</si>
  <si>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</si>
  <si>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</si>
  <si>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</si>
  <si>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</si>
  <si>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</si>
  <si>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</si>
  <si>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</si>
  <si>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</si>
  <si>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</si>
  <si>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</si>
  <si>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</si>
  <si>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</si>
  <si>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</si>
  <si>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</si>
  <si>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</si>
  <si>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</si>
  <si>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</si>
  <si>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</si>
  <si>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</si>
  <si>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</si>
  <si>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</si>
  <si>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</si>
  <si>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</si>
  <si>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</si>
  <si>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</si>
  <si>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</si>
  <si>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</si>
  <si>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</si>
  <si>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</si>
  <si>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</si>
  <si>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</si>
  <si>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</si>
  <si>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</si>
  <si>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</si>
  <si>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</si>
  <si>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</si>
  <si>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</si>
  <si>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</si>
  <si>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</si>
  <si>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</si>
  <si>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</si>
  <si>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</si>
  <si>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</si>
  <si>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</si>
  <si>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</si>
  <si>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</si>
  <si>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</si>
  <si>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</si>
  <si>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</si>
  <si>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</si>
  <si>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</si>
  <si>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</si>
  <si>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</si>
  <si>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</si>
  <si>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</si>
  <si>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</si>
  <si>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</si>
  <si>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</si>
  <si>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</si>
  <si>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</si>
  <si>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</si>
  <si>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</si>
  <si>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</si>
  <si>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</si>
  <si>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</si>
  <si>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</si>
  <si>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</si>
  <si>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</si>
  <si>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</si>
  <si>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</si>
  <si>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</si>
  <si>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</si>
  <si>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</si>
  <si>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</si>
  <si>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</si>
  <si>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</si>
  <si>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</si>
  <si>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</si>
  <si>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</si>
  <si>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</si>
  <si>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</si>
  <si>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</si>
  <si>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</si>
  <si>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</si>
  <si>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</si>
  <si>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</si>
  <si>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</si>
  <si>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</si>
  <si>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</si>
  <si>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</si>
  <si>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</si>
  <si>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</si>
  <si>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</si>
  <si>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</si>
  <si>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</si>
  <si>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</si>
  <si>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</si>
  <si>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</si>
  <si>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</si>
  <si>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</si>
  <si>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</si>
  <si>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</si>
  <si>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</si>
  <si>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</si>
  <si>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</si>
  <si>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</si>
  <si>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</si>
  <si>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</si>
  <si>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</si>
  <si>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</si>
  <si>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</si>
  <si>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</si>
  <si>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</si>
  <si>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</si>
  <si>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</si>
  <si>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</si>
  <si>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</si>
  <si>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</si>
  <si>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</si>
  <si>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</si>
  <si>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</si>
  <si>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</si>
  <si>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</si>
  <si>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</si>
  <si>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</si>
  <si>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</si>
  <si>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</si>
  <si>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</si>
  <si>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</si>
  <si>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</si>
  <si>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</si>
  <si>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</si>
  <si>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</si>
  <si>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</si>
  <si>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</si>
  <si>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</si>
  <si>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</si>
  <si>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</si>
  <si>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</si>
  <si>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</si>
  <si>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</si>
  <si>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</si>
  <si>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</si>
  <si>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</si>
  <si>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</si>
  <si>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</si>
  <si>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</si>
  <si>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</si>
  <si>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</si>
  <si>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</si>
  <si>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</si>
  <si>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</si>
  <si>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</si>
  <si>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</si>
  <si>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</si>
  <si>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</si>
  <si>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</si>
  <si>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</si>
  <si>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</si>
  <si>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</si>
  <si>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</si>
  <si>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</si>
  <si>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</si>
  <si>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</si>
  <si>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</si>
  <si>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</si>
  <si>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</si>
  <si>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</si>
  <si>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</si>
  <si>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</si>
  <si>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</si>
  <si>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</si>
  <si>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</si>
  <si>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</si>
  <si>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</si>
  <si>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</si>
  <si>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</si>
  <si>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</si>
  <si>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</si>
  <si>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</si>
  <si>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</si>
  <si>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</si>
  <si>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</si>
  <si>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</si>
  <si>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</si>
  <si>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</si>
  <si>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</si>
  <si>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</si>
  <si>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</si>
  <si>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</si>
  <si>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</si>
  <si>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</si>
  <si>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</si>
  <si>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</si>
  <si>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</si>
  <si>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</si>
  <si>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</si>
  <si>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</si>
  <si>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</si>
  <si>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</si>
  <si>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</si>
  <si>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</si>
  <si>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</si>
  <si>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</si>
  <si>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</si>
  <si>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</si>
  <si>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</si>
  <si>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</si>
  <si>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</si>
  <si>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</si>
  <si>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</si>
  <si>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</si>
  <si>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</si>
  <si>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</si>
  <si>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</si>
  <si>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</si>
  <si>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</si>
  <si>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</si>
  <si>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</si>
  <si>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</si>
  <si>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</si>
  <si>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</si>
  <si>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</si>
  <si>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</si>
  <si>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</si>
  <si>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</si>
  <si>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</si>
  <si>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</si>
  <si>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</si>
  <si>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</si>
  <si>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</si>
  <si>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</si>
  <si>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</si>
  <si>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</si>
  <si>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</si>
  <si>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</si>
  <si>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</si>
  <si>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</si>
  <si>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</si>
  <si>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</si>
  <si>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</si>
  <si>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</si>
  <si>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</si>
  <si>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</si>
  <si>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</si>
  <si>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</si>
  <si>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</si>
  <si>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</si>
  <si>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</si>
  <si>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</si>
  <si>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</si>
  <si>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</si>
  <si>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</si>
  <si>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</si>
  <si>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</si>
  <si>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</si>
  <si>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</si>
  <si>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</si>
  <si>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</si>
  <si>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</si>
  <si>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</si>
  <si>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</si>
  <si>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</si>
  <si>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</si>
  <si>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</si>
  <si>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</si>
  <si>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</si>
  <si>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</si>
  <si>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</si>
  <si>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</si>
  <si>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</si>
  <si>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</si>
  <si>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</si>
  <si>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</si>
  <si>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</si>
  <si>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</si>
  <si>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</si>
  <si>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</si>
  <si>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</si>
  <si>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</si>
  <si>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</si>
  <si>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</si>
  <si>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</si>
  <si>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</si>
  <si>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</si>
  <si>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</si>
  <si>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</si>
  <si>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</si>
  <si>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</si>
  <si>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</si>
  <si>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</si>
  <si>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</si>
  <si>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</si>
  <si>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</si>
  <si>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</si>
  <si>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</si>
  <si>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</si>
  <si>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</si>
  <si>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</si>
  <si>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</si>
  <si>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</si>
  <si>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</si>
  <si>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</si>
  <si>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</si>
  <si>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</si>
  <si>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</si>
  <si>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</si>
  <si>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</si>
  <si>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</si>
  <si>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</si>
  <si>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</si>
  <si>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</si>
  <si>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</si>
  <si>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</si>
  <si>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</si>
  <si>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</si>
  <si>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</si>
  <si>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</si>
  <si>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</si>
  <si>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</si>
  <si>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</si>
  <si>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</si>
  <si>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</si>
  <si>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</si>
  <si>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</si>
  <si>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</si>
  <si>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</si>
  <si>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</si>
  <si>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</si>
  <si>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</si>
  <si>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</si>
  <si>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</si>
  <si>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</si>
  <si>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</si>
  <si>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</si>
  <si>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</si>
  <si>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</si>
  <si>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</si>
  <si>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</si>
  <si>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</si>
  <si>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</si>
  <si>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</si>
  <si>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</si>
  <si>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</si>
  <si>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</si>
  <si>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</si>
  <si>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</si>
  <si>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</si>
  <si>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</si>
  <si>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</si>
  <si>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</si>
  <si>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</si>
  <si>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</si>
  <si>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</si>
  <si>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</si>
  <si>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</si>
  <si>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</si>
  <si>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</si>
  <si>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</si>
  <si>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</si>
  <si>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</si>
  <si>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</si>
  <si>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</si>
  <si>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</si>
  <si>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</si>
  <si>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</si>
  <si>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</si>
  <si>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</si>
  <si>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</si>
  <si>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</si>
  <si>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</si>
  <si>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</si>
  <si>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</si>
  <si>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</si>
  <si>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</si>
  <si>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</si>
  <si>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</si>
  <si>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</si>
  <si>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</si>
  <si>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</si>
  <si>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</si>
  <si>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</si>
  <si>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</si>
  <si>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</si>
  <si>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</si>
  <si>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</si>
  <si>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</si>
  <si>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</si>
  <si>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</si>
  <si>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</si>
  <si>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</si>
  <si>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</si>
  <si>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</si>
  <si>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</si>
  <si>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</si>
  <si>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</si>
  <si>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</si>
  <si>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</si>
  <si>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</si>
  <si>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</si>
  <si>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</si>
  <si>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</si>
  <si>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</si>
  <si>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</si>
  <si>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</si>
  <si>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</si>
  <si>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</si>
  <si>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</si>
  <si>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</si>
  <si>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</si>
  <si>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</si>
  <si>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</si>
  <si>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</si>
  <si>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</si>
  <si>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</si>
  <si>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</si>
  <si>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</si>
  <si>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</si>
  <si>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</si>
  <si>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</si>
  <si>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</si>
  <si>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</si>
  <si>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</si>
  <si>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</si>
  <si>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</si>
  <si>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</si>
  <si>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</si>
  <si>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</si>
  <si>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</si>
  <si>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</si>
  <si>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</si>
  <si>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</si>
  <si>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</si>
  <si>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</si>
  <si>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</si>
  <si>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</si>
  <si>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</si>
  <si>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</si>
  <si>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</si>
  <si>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</si>
  <si>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</si>
  <si>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</si>
  <si>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</si>
  <si>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</si>
  <si>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</si>
  <si>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</si>
  <si>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</si>
  <si>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</si>
  <si>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</si>
  <si>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</si>
  <si>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</si>
  <si>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</si>
  <si>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</si>
  <si>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</si>
  <si>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</si>
  <si>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</si>
  <si>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</si>
  <si>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</si>
  <si>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</si>
  <si>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</si>
  <si>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</si>
  <si>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</si>
  <si>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</si>
  <si>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</si>
  <si>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</si>
  <si>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</si>
  <si>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</si>
  <si>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</si>
  <si>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</si>
  <si>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</si>
  <si>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</si>
  <si>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</si>
  <si>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</si>
  <si>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</si>
  <si>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</si>
  <si>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</si>
  <si>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</si>
  <si>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</si>
  <si>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</si>
  <si>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</si>
  <si>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</si>
  <si>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</si>
  <si>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</si>
  <si>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</si>
  <si>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</si>
  <si>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</si>
  <si>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</si>
  <si>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</si>
  <si>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</si>
  <si>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</si>
  <si>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</si>
  <si>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</si>
  <si>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</si>
  <si>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</si>
  <si>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</si>
  <si>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</si>
  <si>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</si>
  <si>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</si>
  <si>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</si>
  <si>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</si>
  <si>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</si>
  <si>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</si>
  <si>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</si>
  <si>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</si>
  <si>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</si>
  <si>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</si>
  <si>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</si>
  <si>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</si>
  <si>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</si>
  <si>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</si>
  <si>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</si>
  <si>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</si>
  <si>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</si>
  <si>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</si>
  <si>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</si>
  <si>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</si>
  <si>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</si>
  <si>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</si>
  <si>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</si>
  <si>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</si>
  <si>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</si>
  <si>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</si>
  <si>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</si>
  <si>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</si>
  <si>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</si>
  <si>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</si>
  <si>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</si>
  <si>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</si>
  <si>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</si>
  <si>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</si>
  <si>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</si>
  <si>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</si>
  <si>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</si>
  <si>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</si>
  <si>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</si>
  <si>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</si>
  <si>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</si>
  <si>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</si>
  <si>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</si>
  <si>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</si>
  <si>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</si>
  <si>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</si>
  <si>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</si>
  <si>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</si>
  <si>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</si>
  <si>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</si>
  <si>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</si>
  <si>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</si>
  <si>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</si>
  <si>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</si>
  <si>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</si>
  <si>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</si>
  <si>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</si>
  <si>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</si>
  <si>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</si>
  <si>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</si>
  <si>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</si>
  <si>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</si>
  <si>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</si>
  <si>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</si>
  <si>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</si>
  <si>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</si>
  <si>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</si>
  <si>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</si>
  <si>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</si>
  <si>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</si>
  <si>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</si>
  <si>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</si>
  <si>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</si>
  <si>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</si>
  <si>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</si>
  <si>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</si>
  <si>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</si>
  <si>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</si>
  <si>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</si>
  <si>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</si>
  <si>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</si>
  <si>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</si>
  <si>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</si>
  <si>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</si>
  <si>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</si>
  <si>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</si>
  <si>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</si>
  <si>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</si>
  <si>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</si>
  <si>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</si>
  <si>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</si>
  <si>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</si>
  <si>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</si>
  <si>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</si>
  <si>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</si>
  <si>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</si>
  <si>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</si>
  <si>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</si>
  <si>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</si>
  <si>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</si>
  <si>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</si>
  <si>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</si>
  <si>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</si>
  <si>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</si>
  <si>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</si>
  <si>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</si>
  <si>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</si>
  <si>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</si>
  <si>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</si>
  <si>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</si>
  <si>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</si>
  <si>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</si>
  <si>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</si>
  <si>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</si>
  <si>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</si>
  <si>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</si>
  <si>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</si>
  <si>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</si>
  <si>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</si>
  <si>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</si>
  <si>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</si>
  <si>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</si>
  <si>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</si>
  <si>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</si>
  <si>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</si>
  <si>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</si>
  <si>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</si>
  <si>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</si>
  <si>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</si>
  <si>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</si>
  <si>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</si>
  <si>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</si>
  <si>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</si>
  <si>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</si>
  <si>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</si>
  <si>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</si>
  <si>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</si>
  <si>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</si>
  <si>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</si>
  <si>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</si>
  <si>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</si>
  <si>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</si>
  <si>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</si>
  <si>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</si>
  <si>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</si>
  <si>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</si>
  <si>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</si>
  <si>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</si>
  <si>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</si>
  <si>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</si>
  <si>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</si>
  <si>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</si>
  <si>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</si>
  <si>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</si>
  <si>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</si>
  <si>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</si>
  <si>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</si>
  <si>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</si>
  <si>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</si>
  <si>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</si>
  <si>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</si>
  <si>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</si>
  <si>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</si>
  <si>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</si>
  <si>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</si>
  <si>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</si>
  <si>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</si>
  <si>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</si>
  <si>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</si>
  <si>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</si>
  <si>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</si>
  <si>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</si>
  <si>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</si>
  <si>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</si>
  <si>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</si>
  <si>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</si>
  <si>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</si>
  <si>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</si>
  <si>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</si>
  <si>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</si>
  <si>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</si>
  <si>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</si>
  <si>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</si>
  <si>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</si>
  <si>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</si>
  <si>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</si>
  <si>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</si>
  <si>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</si>
  <si>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</si>
  <si>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</si>
  <si>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</si>
  <si>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</si>
  <si>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</si>
  <si>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</si>
  <si>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</si>
  <si>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</si>
  <si>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</si>
  <si>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</si>
  <si>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</si>
  <si>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</si>
  <si>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</si>
  <si>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</si>
  <si>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</si>
  <si>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</si>
  <si>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</si>
  <si>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</si>
  <si>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</si>
  <si>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</si>
  <si>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</si>
  <si>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</si>
  <si>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</si>
  <si>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</si>
  <si>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</si>
  <si>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</si>
  <si>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</si>
  <si>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</si>
  <si>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</si>
  <si>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</si>
  <si>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</si>
  <si>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</si>
  <si>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</si>
  <si>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</si>
  <si>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</si>
  <si>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</si>
  <si>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</si>
  <si>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</si>
  <si>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</si>
  <si>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</si>
  <si>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</si>
  <si>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</si>
  <si>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</si>
  <si>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</si>
  <si>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</si>
  <si>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</si>
  <si>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</si>
  <si>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</si>
  <si>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</si>
  <si>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</si>
  <si>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</si>
  <si>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</si>
  <si>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</si>
  <si>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</si>
  <si>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</si>
  <si>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</si>
  <si>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</si>
  <si>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</si>
  <si>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</si>
  <si>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</si>
  <si>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</si>
  <si>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</si>
  <si>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</si>
  <si>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</si>
  <si>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</si>
  <si>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</si>
  <si>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</si>
  <si>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</si>
  <si>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</si>
  <si>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</si>
  <si>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</si>
  <si>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</si>
  <si>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</si>
  <si>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</si>
  <si>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</si>
  <si>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</si>
  <si>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</si>
  <si>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</si>
  <si>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</si>
  <si>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</si>
  <si>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</si>
  <si>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</si>
  <si>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</si>
  <si>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</si>
  <si>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</si>
  <si>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</si>
  <si>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</si>
  <si>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</si>
  <si>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</si>
  <si>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</si>
  <si>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</si>
  <si>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</si>
  <si>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</si>
  <si>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</si>
  <si>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</si>
  <si>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</si>
  <si>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</si>
  <si>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</si>
  <si>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</si>
  <si>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</si>
  <si>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</si>
  <si>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</si>
  <si>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</si>
  <si>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</si>
  <si>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</si>
  <si>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</si>
  <si>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</si>
  <si>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</si>
  <si>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</si>
  <si>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</si>
  <si>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</si>
  <si>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</si>
  <si>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</si>
  <si>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</si>
  <si>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</si>
  <si>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</si>
  <si>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</si>
  <si>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</si>
  <si>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</si>
  <si>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</si>
  <si>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</si>
  <si>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</si>
  <si>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</si>
  <si>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</si>
  <si>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</si>
  <si>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</si>
  <si>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</si>
  <si>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</si>
  <si>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</si>
  <si>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</si>
  <si>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</si>
  <si>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</si>
  <si>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</si>
  <si>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</si>
  <si>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</si>
  <si>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</si>
  <si>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</si>
  <si>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</si>
  <si>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</si>
  <si>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</si>
  <si>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</si>
  <si>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</si>
  <si>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</si>
  <si>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</si>
  <si>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</si>
  <si>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</si>
  <si>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</si>
  <si>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</si>
  <si>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</si>
  <si>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</si>
  <si>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</si>
  <si>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</si>
  <si>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</si>
  <si>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</si>
  <si>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</si>
  <si>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</si>
  <si>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</si>
  <si>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</si>
  <si>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</si>
  <si>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</si>
  <si>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</si>
  <si>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</si>
  <si>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</si>
  <si>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</si>
  <si>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</si>
  <si>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</si>
  <si>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</si>
  <si>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</si>
  <si>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</si>
  <si>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</si>
  <si>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</si>
  <si>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</si>
  <si>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</si>
  <si>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</si>
  <si>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</si>
  <si>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</si>
  <si>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</si>
  <si>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</si>
  <si>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</si>
  <si>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</si>
  <si>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</si>
  <si>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</si>
  <si>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</si>
  <si>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</si>
  <si>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</si>
  <si>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</si>
  <si>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</si>
  <si>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</si>
  <si>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</si>
  <si>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</si>
  <si>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</si>
  <si>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</si>
  <si>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</si>
  <si>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</si>
  <si>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</si>
  <si>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</si>
  <si>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</si>
  <si>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</si>
  <si>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</si>
  <si>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</si>
  <si>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</si>
  <si>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</si>
  <si>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</si>
  <si>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</si>
  <si>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</si>
  <si>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</si>
  <si>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</si>
  <si>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</si>
  <si>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</si>
  <si>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</si>
  <si>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</si>
  <si>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</si>
  <si>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</si>
  <si>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</si>
  <si>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</si>
  <si>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</si>
  <si>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</si>
  <si>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</si>
  <si>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</si>
  <si>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</si>
  <si>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</si>
  <si>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</si>
  <si>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</si>
  <si>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</si>
  <si>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</si>
  <si>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</si>
  <si>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</si>
  <si>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</si>
  <si>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</si>
  <si>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</si>
  <si>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</si>
  <si>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</si>
  <si>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</si>
  <si>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</si>
  <si>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</si>
  <si>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</si>
  <si>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</si>
  <si>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</si>
  <si>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</si>
  <si>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</si>
  <si>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</si>
  <si>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</si>
  <si>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</si>
  <si>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</si>
  <si>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</si>
  <si>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</si>
  <si>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</si>
  <si>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</si>
  <si>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</si>
  <si>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</si>
  <si>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</si>
  <si>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</si>
  <si>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</si>
  <si>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</si>
  <si>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</si>
  <si>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</si>
  <si>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</si>
  <si>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</si>
  <si>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</si>
  <si>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</si>
  <si>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</si>
  <si>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</si>
  <si>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</si>
  <si>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</si>
  <si>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</si>
  <si>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</si>
  <si>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</si>
  <si>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</si>
  <si>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</si>
  <si>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</si>
  <si>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</si>
  <si>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</si>
  <si>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</si>
  <si>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</si>
  <si>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</si>
  <si>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</si>
  <si>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</si>
  <si>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</si>
  <si>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</si>
  <si>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</si>
  <si>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</si>
  <si>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</si>
  <si>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</si>
  <si>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</si>
  <si>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</si>
  <si>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</si>
  <si>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</si>
  <si>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</si>
  <si>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</si>
  <si>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</si>
  <si>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</si>
  <si>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</si>
  <si>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</si>
  <si>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</si>
  <si>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</si>
  <si>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</si>
  <si>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</si>
  <si>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</si>
  <si>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</si>
  <si>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</si>
  <si>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</si>
  <si>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</si>
  <si>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</si>
  <si>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</si>
  <si>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</si>
  <si>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</si>
  <si>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</si>
  <si>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</si>
  <si>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</si>
  <si>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</si>
  <si>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</si>
  <si>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</si>
  <si>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</si>
  <si>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</si>
  <si>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</si>
  <si>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</si>
  <si>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</si>
  <si>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</si>
  <si>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</si>
  <si>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</si>
  <si>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</si>
  <si>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</si>
  <si>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</si>
  <si>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</si>
  <si>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</si>
  <si>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</si>
  <si>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</si>
  <si>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</si>
  <si>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</si>
  <si>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</si>
  <si>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</si>
  <si>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</si>
  <si>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</si>
  <si>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</si>
  <si>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</si>
  <si>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</si>
  <si>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</si>
  <si>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</si>
  <si>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</si>
  <si>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</si>
  <si>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</si>
  <si>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</si>
  <si>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</si>
  <si>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</si>
  <si>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</si>
  <si>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</si>
  <si>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</si>
  <si>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</si>
  <si>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</si>
  <si>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</si>
  <si>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</si>
  <si>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</si>
  <si>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</si>
  <si>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</si>
  <si>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</si>
  <si>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</si>
  <si>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</si>
  <si>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</si>
  <si>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</si>
  <si>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</si>
  <si>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</si>
  <si>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</si>
  <si>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</si>
  <si>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</si>
  <si>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</si>
  <si>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</si>
  <si>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</si>
  <si>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</si>
  <si>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</si>
  <si>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</si>
  <si>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</si>
  <si>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</si>
  <si>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</si>
  <si>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</si>
  <si>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</si>
  <si>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</si>
  <si>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</si>
  <si>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</si>
  <si>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</si>
  <si>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</si>
  <si>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</si>
  <si>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</si>
  <si>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</si>
  <si>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</si>
  <si>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</si>
  <si>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</si>
  <si>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</si>
  <si>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</si>
  <si>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</si>
  <si>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</si>
  <si>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</si>
  <si>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</si>
  <si>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</si>
  <si>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</si>
  <si>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</si>
  <si>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</si>
  <si>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</si>
  <si>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</si>
  <si>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</si>
  <si>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</si>
  <si>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</si>
  <si>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</si>
  <si>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</si>
  <si>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</si>
  <si>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</si>
  <si>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</si>
  <si>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</si>
  <si>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</si>
  <si>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</si>
  <si>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</si>
  <si>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</si>
  <si>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</si>
  <si>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</si>
  <si>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</si>
  <si>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</si>
  <si>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</si>
  <si>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</si>
  <si>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</si>
  <si>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</si>
  <si>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</si>
  <si>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</si>
  <si>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</si>
  <si>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</si>
  <si>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</si>
  <si>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</si>
  <si>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</si>
  <si>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</si>
  <si>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</si>
  <si>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</si>
  <si>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</si>
  <si>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</si>
  <si>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</si>
  <si>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</si>
  <si>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</si>
  <si>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</si>
  <si>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</si>
  <si>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</si>
  <si>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</si>
  <si>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</si>
  <si>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</si>
  <si>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</si>
  <si>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</si>
  <si>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</si>
  <si>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</si>
  <si>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</si>
  <si>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</si>
  <si>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</si>
  <si>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</si>
  <si>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</si>
  <si>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</si>
  <si>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</si>
  <si>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</si>
  <si>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</si>
  <si>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</si>
  <si>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</si>
  <si>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</si>
  <si>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</si>
  <si>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</si>
  <si>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</si>
  <si>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</si>
  <si>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</si>
  <si>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</si>
  <si>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</si>
  <si>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</si>
  <si>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</si>
  <si>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</si>
  <si>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</si>
  <si>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</si>
  <si>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</si>
  <si>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</si>
  <si>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</si>
  <si>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</si>
  <si>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</si>
  <si>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</si>
  <si>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</si>
  <si>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</si>
  <si>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</si>
  <si>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</si>
  <si>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</si>
  <si>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</si>
  <si>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</si>
  <si>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</si>
  <si>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</si>
  <si>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</si>
  <si>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</si>
  <si>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</si>
  <si>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</si>
  <si>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</si>
  <si>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</si>
  <si>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</si>
  <si>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</si>
  <si>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</si>
  <si>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</si>
  <si>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</si>
  <si>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</si>
  <si>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</si>
  <si>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</si>
  <si>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</si>
  <si>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</si>
  <si>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</si>
  <si>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</si>
  <si>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</si>
  <si>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</si>
  <si>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</si>
  <si>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</si>
  <si>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</si>
  <si>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</si>
  <si>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</si>
  <si>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</si>
  <si>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</si>
  <si>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</si>
  <si>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</si>
  <si>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</si>
  <si>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</si>
  <si>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</si>
  <si>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</si>
  <si>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</si>
  <si>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</si>
  <si>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</si>
  <si>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</si>
  <si>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</si>
  <si>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</si>
  <si>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</si>
  <si>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</si>
  <si>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</si>
  <si>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</si>
  <si>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</si>
  <si>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</si>
  <si>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</si>
  <si>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</si>
  <si>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</si>
  <si>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</si>
  <si>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</si>
  <si>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</si>
  <si>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</si>
  <si>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</si>
  <si>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</si>
  <si>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</si>
  <si>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</si>
  <si>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</si>
  <si>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</si>
  <si>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</si>
  <si>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</si>
  <si>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</si>
  <si>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</si>
  <si>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</si>
  <si>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</si>
  <si>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</si>
  <si>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</si>
  <si>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</si>
  <si>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</si>
  <si>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</si>
  <si>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</si>
  <si>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</si>
  <si>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</si>
  <si>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</si>
  <si>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</si>
  <si>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</si>
  <si>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</si>
  <si>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</si>
  <si>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</si>
  <si>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</si>
  <si>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</si>
  <si>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</si>
  <si>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</si>
  <si>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</si>
  <si>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</si>
  <si>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</si>
  <si>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</si>
  <si>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</si>
  <si>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</si>
  <si>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</si>
  <si>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</si>
  <si>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</si>
  <si>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</si>
  <si>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</si>
  <si>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</si>
  <si>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</si>
  <si>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</si>
  <si>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</si>
  <si>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</si>
  <si>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</si>
  <si>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</si>
  <si>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</si>
  <si>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</si>
  <si>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</si>
  <si>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</si>
  <si>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</si>
  <si>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</si>
  <si>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</si>
  <si>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</si>
  <si>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</si>
  <si>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</si>
  <si>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</si>
  <si>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</si>
  <si>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</si>
  <si>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</si>
  <si>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</si>
  <si>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</si>
  <si>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</si>
  <si>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</si>
  <si>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</si>
  <si>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</si>
  <si>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</si>
  <si>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</si>
  <si>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</si>
  <si>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</si>
  <si>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</si>
  <si>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</si>
  <si>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</si>
  <si>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</si>
  <si>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</si>
  <si>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</si>
  <si>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</si>
  <si>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</si>
  <si>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</si>
  <si>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</si>
  <si>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</si>
  <si>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</si>
  <si>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</si>
  <si>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</si>
  <si>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</si>
  <si>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</si>
  <si>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</si>
  <si>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</si>
  <si>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</si>
  <si>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</si>
  <si>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</si>
  <si>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</si>
  <si>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</si>
  <si>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</si>
  <si>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</si>
  <si>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</si>
  <si>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</si>
  <si>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</si>
  <si>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</si>
  <si>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</si>
  <si>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</si>
  <si>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</si>
  <si>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</si>
  <si>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</si>
  <si>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</si>
  <si>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</si>
  <si>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</si>
  <si>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</si>
  <si>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</si>
  <si>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</si>
  <si>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</si>
  <si>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</si>
  <si>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</si>
  <si>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</si>
  <si>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</si>
  <si>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</si>
  <si>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</si>
  <si>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</si>
  <si>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</si>
  <si>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</si>
  <si>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</si>
  <si>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</si>
  <si>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</si>
  <si>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</si>
  <si>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</si>
  <si>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</si>
  <si>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</si>
  <si>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</si>
  <si>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</si>
  <si>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</si>
  <si>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</si>
  <si>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</si>
  <si>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</si>
  <si>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</si>
  <si>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</si>
  <si>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</si>
  <si>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</si>
  <si>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</si>
  <si>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</si>
  <si>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</si>
  <si>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</si>
  <si>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</si>
  <si>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</si>
  <si>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</si>
  <si>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</si>
  <si>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</si>
  <si>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</si>
  <si>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</si>
  <si>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</si>
  <si>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</si>
  <si>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</si>
  <si>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</si>
  <si>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</si>
  <si>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</si>
  <si>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</si>
  <si>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</si>
  <si>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</si>
  <si>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</si>
  <si>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</si>
  <si>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</si>
  <si>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</si>
  <si>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</si>
  <si>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</si>
  <si>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</si>
  <si>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</si>
  <si>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</si>
  <si>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</si>
  <si>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</si>
  <si>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</si>
  <si>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</si>
  <si>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</si>
  <si>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</si>
  <si>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</si>
  <si>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</si>
  <si>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</si>
  <si>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</si>
  <si>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</si>
  <si>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</si>
  <si>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</si>
  <si>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</si>
  <si>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</si>
  <si>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</si>
  <si>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</si>
  <si>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</si>
  <si>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</si>
  <si>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</si>
  <si>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</si>
  <si>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</si>
  <si>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</si>
  <si>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</si>
  <si>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</si>
  <si>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</si>
  <si>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</si>
  <si>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</si>
  <si>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</si>
  <si>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</si>
  <si>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</si>
  <si>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</si>
  <si>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</si>
  <si>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</si>
  <si>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</si>
  <si>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</si>
  <si>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</si>
  <si>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</si>
  <si>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</si>
  <si>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</si>
  <si>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</si>
  <si>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</si>
  <si>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</si>
  <si>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</si>
  <si>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</si>
  <si>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</si>
  <si>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</si>
  <si>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</si>
  <si>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</si>
  <si>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</si>
  <si>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</si>
  <si>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</si>
  <si>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</si>
  <si>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</si>
  <si>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</si>
  <si>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</si>
  <si>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</si>
  <si>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</si>
  <si>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</si>
  <si>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</si>
  <si>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</si>
  <si>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</si>
  <si>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</si>
  <si>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</si>
  <si>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</si>
  <si>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</si>
  <si>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</si>
  <si>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</si>
  <si>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</si>
  <si>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</si>
  <si>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</si>
  <si>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</si>
  <si>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</si>
  <si>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</si>
  <si>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</si>
  <si>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</si>
  <si>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</si>
  <si>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</si>
  <si>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</si>
  <si>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</si>
  <si>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</si>
  <si>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</si>
  <si>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</si>
  <si>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</si>
  <si>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</si>
  <si>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</si>
  <si>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</si>
  <si>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</si>
  <si>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</si>
  <si>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</si>
  <si>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</si>
  <si>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</si>
  <si>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</si>
  <si>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</si>
  <si>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</si>
  <si>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</si>
  <si>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</si>
  <si>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</si>
  <si>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</si>
  <si>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</si>
  <si>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</si>
  <si>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</si>
  <si>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</si>
  <si>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</si>
  <si>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</si>
  <si>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</si>
  <si>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</si>
  <si>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</si>
  <si>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</si>
  <si>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</si>
  <si>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</si>
  <si>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</si>
  <si>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</si>
  <si>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</si>
  <si>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</si>
  <si>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</si>
  <si>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</si>
  <si>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</si>
  <si>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</si>
  <si>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</si>
  <si>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</si>
  <si>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</si>
  <si>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</si>
  <si>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</si>
  <si>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</si>
  <si>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</si>
  <si>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</si>
  <si>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</si>
  <si>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</si>
  <si>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</si>
  <si>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</si>
  <si>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</si>
  <si>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</si>
  <si>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</si>
  <si>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</si>
  <si>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</si>
  <si>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</si>
  <si>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</si>
  <si>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</si>
  <si>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</si>
  <si>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</si>
  <si>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</si>
  <si>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</si>
  <si>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</si>
  <si>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</si>
  <si>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</si>
  <si>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</si>
  <si>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</si>
  <si>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</si>
  <si>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</si>
  <si>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</si>
  <si>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</si>
  <si>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</si>
  <si>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</si>
  <si>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</si>
  <si>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</si>
  <si>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</si>
  <si>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</si>
  <si>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</si>
  <si>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</si>
  <si>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</si>
  <si>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</si>
  <si>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</si>
  <si>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</si>
  <si>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</si>
  <si>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</si>
  <si>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</si>
  <si>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</si>
  <si>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</si>
  <si>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</si>
  <si>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</si>
  <si>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</si>
  <si>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</si>
  <si>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</si>
  <si>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</si>
  <si>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</si>
  <si>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</si>
  <si>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</si>
  <si>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</si>
  <si>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</si>
  <si>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</si>
  <si>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</si>
  <si>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</si>
  <si>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</si>
  <si>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</si>
  <si>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</si>
  <si>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</si>
  <si>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</si>
  <si>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</si>
  <si>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</si>
  <si>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</si>
  <si>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</si>
  <si>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</si>
  <si>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</si>
  <si>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</si>
  <si>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</si>
  <si>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</si>
  <si>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</si>
  <si>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</si>
  <si>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</si>
  <si>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</si>
  <si>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</si>
  <si>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</si>
  <si>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</si>
  <si>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</si>
  <si>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</si>
  <si>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</si>
  <si>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</si>
  <si>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</si>
  <si>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</si>
  <si>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</si>
  <si>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</si>
  <si>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</si>
  <si>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</si>
  <si>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</si>
  <si>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</si>
  <si>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</si>
  <si>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</si>
  <si>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</si>
  <si>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</si>
  <si>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</si>
  <si>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</si>
  <si>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</si>
  <si>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</si>
  <si>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</si>
  <si>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</si>
  <si>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</si>
  <si>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</si>
  <si>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</si>
  <si>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</si>
  <si>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</si>
  <si>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</si>
  <si>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</si>
  <si>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</si>
  <si>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</si>
  <si>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</si>
  <si>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</si>
  <si>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</si>
  <si>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</si>
  <si>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</si>
  <si>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</si>
  <si>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</si>
  <si>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</si>
  <si>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</si>
  <si>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</si>
  <si>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</si>
  <si>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</si>
  <si>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</si>
  <si>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</si>
  <si>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</si>
  <si>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</si>
  <si>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</si>
  <si>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</si>
  <si>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</si>
  <si>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</si>
  <si>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</si>
  <si>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</si>
  <si>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</si>
  <si>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</si>
  <si>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</si>
  <si>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</si>
  <si>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</si>
  <si>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</si>
  <si>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</si>
  <si>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</si>
  <si>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</si>
  <si>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</si>
  <si>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</si>
  <si>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</si>
  <si>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</si>
  <si>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</si>
  <si>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</si>
  <si>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</si>
  <si>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</si>
  <si>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</si>
  <si>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</si>
  <si>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</si>
  <si>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</si>
  <si>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</si>
  <si>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</si>
  <si>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</si>
  <si>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</si>
  <si>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</si>
  <si>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</si>
  <si>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</si>
  <si>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</si>
  <si>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</si>
  <si>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</si>
  <si>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</si>
  <si>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</si>
  <si>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</si>
  <si>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</si>
  <si>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</si>
  <si>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</si>
  <si>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</si>
  <si>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</si>
  <si>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</si>
  <si>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</si>
  <si>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</si>
  <si>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</si>
  <si>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</si>
  <si>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</si>
  <si>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</si>
  <si>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</si>
  <si>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</si>
  <si>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</si>
  <si>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</si>
  <si>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</si>
  <si>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</si>
  <si>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</si>
  <si>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</si>
  <si>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</si>
  <si>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</si>
  <si>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</si>
  <si>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</si>
  <si>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</si>
  <si>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</si>
  <si>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</si>
  <si>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</si>
  <si>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</si>
  <si>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</si>
  <si>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</si>
  <si>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</si>
  <si>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</si>
  <si>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</si>
  <si>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</si>
  <si>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</si>
  <si>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</si>
  <si>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</si>
  <si>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</si>
  <si>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</si>
  <si>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</si>
  <si>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</si>
  <si>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</si>
  <si>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</si>
  <si>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</si>
  <si>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</si>
  <si>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</si>
  <si>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</si>
  <si>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</si>
  <si>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</si>
  <si>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</si>
  <si>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</si>
  <si>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</si>
  <si>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</si>
  <si>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</si>
  <si>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</si>
  <si>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</si>
  <si>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</si>
  <si>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</si>
  <si>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</si>
  <si>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</si>
  <si>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</si>
  <si>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</si>
  <si>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</si>
  <si>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</si>
  <si>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</si>
  <si>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</si>
  <si>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</si>
  <si>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</si>
  <si>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</si>
  <si>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</si>
  <si>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</si>
  <si>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</si>
  <si>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</si>
  <si>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</si>
  <si>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</si>
  <si>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</si>
  <si>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</si>
  <si>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</si>
  <si>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</si>
  <si>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</si>
  <si>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</si>
  <si>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</si>
  <si>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</si>
  <si>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</si>
  <si>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</si>
  <si>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</si>
  <si>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</si>
  <si>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</si>
  <si>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</si>
  <si>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</si>
  <si>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</si>
  <si>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</si>
  <si>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</si>
  <si>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</si>
  <si>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</si>
  <si>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</si>
  <si>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</si>
  <si>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</si>
  <si>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</si>
  <si>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</si>
  <si>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</si>
  <si>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</si>
  <si>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</si>
  <si>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</si>
  <si>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</si>
  <si>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</si>
  <si>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</si>
  <si>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</si>
  <si>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</si>
  <si>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</si>
  <si>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</si>
  <si>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</si>
  <si>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</si>
  <si>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</si>
  <si>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</si>
  <si>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</si>
  <si>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</si>
  <si>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</si>
  <si>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</si>
  <si>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</si>
  <si>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</si>
  <si>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</si>
  <si>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</si>
  <si>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</si>
  <si>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</si>
  <si>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</si>
  <si>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</si>
  <si>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</si>
  <si>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</si>
  <si>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</si>
  <si>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</si>
  <si>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</si>
  <si>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</si>
  <si>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</si>
  <si>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</si>
  <si>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</si>
  <si>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</si>
  <si>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</si>
  <si>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</si>
  <si>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</si>
  <si>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</si>
  <si>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</si>
  <si>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</si>
  <si>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</si>
  <si>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</si>
  <si>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</si>
  <si>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</si>
  <si>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</si>
  <si>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</si>
  <si>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</si>
  <si>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</si>
  <si>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</si>
  <si>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</si>
  <si>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</si>
  <si>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</si>
  <si>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</si>
  <si>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</si>
  <si>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</si>
  <si>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</si>
  <si>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</si>
  <si>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</si>
  <si>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</si>
  <si>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</si>
  <si>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</si>
  <si>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</si>
  <si>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</si>
  <si>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</si>
  <si>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</si>
  <si>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</si>
  <si>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</si>
  <si>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</si>
  <si>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</si>
  <si>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</si>
  <si>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</si>
  <si>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</si>
  <si>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</si>
  <si>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</si>
  <si>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</si>
  <si>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</si>
  <si>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</si>
  <si>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</si>
  <si>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</si>
  <si>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</si>
  <si>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</si>
  <si>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</si>
  <si>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</si>
  <si>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</si>
  <si>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</si>
  <si>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</si>
  <si>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</si>
  <si>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</si>
  <si>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</si>
  <si>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</si>
  <si>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</si>
  <si>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</si>
  <si>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</si>
  <si>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</si>
  <si>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</si>
  <si>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</si>
  <si>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</si>
  <si>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</si>
  <si>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</si>
  <si>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</si>
  <si>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</si>
  <si>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</si>
  <si>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</si>
  <si>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</si>
  <si>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</si>
  <si>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</si>
  <si>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</si>
  <si>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</si>
  <si>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</si>
  <si>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</si>
  <si>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</si>
  <si>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</si>
  <si>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</si>
  <si>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</si>
  <si>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</si>
  <si>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</si>
  <si>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</si>
  <si>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</si>
  <si>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</si>
  <si>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</si>
  <si>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</si>
  <si>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</si>
  <si>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</si>
  <si>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</si>
  <si>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</si>
  <si>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</si>
  <si>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</si>
  <si>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</si>
  <si>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</si>
  <si>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</si>
  <si>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</si>
  <si>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</si>
  <si>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</si>
  <si>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</si>
  <si>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</si>
  <si>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</si>
  <si>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</si>
  <si>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</si>
  <si>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</si>
  <si>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</si>
  <si>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</si>
  <si>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</si>
  <si>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</si>
  <si>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</si>
  <si>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</si>
  <si>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</si>
  <si>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</si>
  <si>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</si>
  <si>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</si>
  <si>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</si>
  <si>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</si>
  <si>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</si>
  <si>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</si>
  <si>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</si>
  <si>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</si>
  <si>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</si>
  <si>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</si>
  <si>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</si>
  <si>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</si>
  <si>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</si>
  <si>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</si>
  <si>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</si>
  <si>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</si>
  <si>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</si>
  <si>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</si>
  <si>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</si>
  <si>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</si>
  <si>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</si>
  <si>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</si>
  <si>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</si>
  <si>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</si>
  <si>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</si>
  <si>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</si>
  <si>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</si>
  <si>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</si>
  <si>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</si>
  <si>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</si>
  <si>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</si>
  <si>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</si>
  <si>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</si>
  <si>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</si>
  <si>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</si>
  <si>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</si>
  <si>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</si>
  <si>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</si>
  <si>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</si>
  <si>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</si>
  <si>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</si>
  <si>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</si>
  <si>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</si>
  <si>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</si>
  <si>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</si>
  <si>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</si>
  <si>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</si>
  <si>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</si>
  <si>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</si>
  <si>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</si>
  <si>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</si>
  <si>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</si>
  <si>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</si>
  <si>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</si>
  <si>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</si>
  <si>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</si>
  <si>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</si>
  <si>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</si>
  <si>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</si>
  <si>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</si>
  <si>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</si>
  <si>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</si>
  <si>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</si>
  <si>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</si>
  <si>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</si>
  <si>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</si>
  <si>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</si>
  <si>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</si>
  <si>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</si>
  <si>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</si>
  <si>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</si>
  <si>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</si>
  <si>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</si>
  <si>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</si>
  <si>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</si>
  <si>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</si>
  <si>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</si>
  <si>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</si>
  <si>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</si>
  <si>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</si>
  <si>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</si>
  <si>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</si>
  <si>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</si>
  <si>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</si>
  <si>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</si>
  <si>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</si>
  <si>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</si>
  <si>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</si>
  <si>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</si>
  <si>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</si>
  <si>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</si>
  <si>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</si>
  <si>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</si>
  <si>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</si>
  <si>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</si>
  <si>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</si>
  <si>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</si>
  <si>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</si>
  <si>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</si>
  <si>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</si>
  <si>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</si>
  <si>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</si>
  <si>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</si>
  <si>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</si>
  <si>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</si>
  <si>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</si>
  <si>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</si>
  <si>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</si>
  <si>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</si>
  <si>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</si>
  <si>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</si>
  <si>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</si>
  <si>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</si>
  <si>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</si>
  <si>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</si>
  <si>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</si>
  <si>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</si>
  <si>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</si>
  <si>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</si>
  <si>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</si>
  <si>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</si>
  <si>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</si>
  <si>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</si>
  <si>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</si>
  <si>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</si>
  <si>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</si>
  <si>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</si>
  <si>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</si>
  <si>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</si>
  <si>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</si>
  <si>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</si>
  <si>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</si>
  <si>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</si>
  <si>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</si>
  <si>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</si>
  <si>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</si>
  <si>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</si>
  <si>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</si>
  <si>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</si>
  <si>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</si>
  <si>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</si>
  <si>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</si>
  <si>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</si>
  <si>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</si>
  <si>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</si>
  <si>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</si>
  <si>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</si>
  <si>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</si>
  <si>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</si>
  <si>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</si>
  <si>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</si>
  <si>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</si>
  <si>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</si>
  <si>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</si>
  <si>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</si>
  <si>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</si>
  <si>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</si>
  <si>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</si>
  <si>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</si>
  <si>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</si>
  <si>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</si>
  <si>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</si>
  <si>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</si>
  <si>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</si>
  <si>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</si>
  <si>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</si>
  <si>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</si>
  <si>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</si>
  <si>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</si>
  <si>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</si>
  <si>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</si>
  <si>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</si>
  <si>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</si>
  <si>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</si>
  <si>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</si>
  <si>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</si>
  <si>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</si>
  <si>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</si>
  <si>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</si>
  <si>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</si>
  <si>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</si>
  <si>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</si>
  <si>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</si>
  <si>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</si>
  <si>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</si>
  <si>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</si>
  <si>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</si>
  <si>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</si>
  <si>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</si>
  <si>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</si>
  <si>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</si>
  <si>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</si>
  <si>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</si>
  <si>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</si>
  <si>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</si>
  <si>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</si>
  <si>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</si>
  <si>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</si>
  <si>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</si>
  <si>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</si>
  <si>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</si>
  <si>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</si>
  <si>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</si>
  <si>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</si>
  <si>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</si>
  <si>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</si>
  <si>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</si>
  <si>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</si>
  <si>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</si>
  <si>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</si>
  <si>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</si>
  <si>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</si>
  <si>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</si>
  <si>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</si>
  <si>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</si>
  <si>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</si>
  <si>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</si>
  <si>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</si>
  <si>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</si>
  <si>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</si>
  <si>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</si>
  <si>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</si>
  <si>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</si>
  <si>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</si>
  <si>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</si>
  <si>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</si>
  <si>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</si>
  <si>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</si>
  <si>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</si>
  <si>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</si>
  <si>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</si>
  <si>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</si>
  <si>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</si>
  <si>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</si>
  <si>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</si>
  <si>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</si>
  <si>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</si>
  <si>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</si>
  <si>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</si>
  <si>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</si>
  <si>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</si>
  <si>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</si>
  <si>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</si>
  <si>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</si>
  <si>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</si>
  <si>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</si>
  <si>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</si>
  <si>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</si>
  <si>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</si>
  <si>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</si>
  <si>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</si>
  <si>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</si>
  <si>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</si>
  <si>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</si>
  <si>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</si>
  <si>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</si>
  <si>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</si>
  <si>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</si>
  <si>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</si>
  <si>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</si>
  <si>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</si>
  <si>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</si>
  <si>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</si>
  <si>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</si>
  <si>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</si>
  <si>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</si>
  <si>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</si>
  <si>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</si>
  <si>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</si>
  <si>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</si>
  <si>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</si>
  <si>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</si>
  <si>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</si>
  <si>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</si>
  <si>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</si>
  <si>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</si>
  <si>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</si>
  <si>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</si>
  <si>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</si>
  <si>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</si>
  <si>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</si>
  <si>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</si>
  <si>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</si>
  <si>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</si>
  <si>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</si>
  <si>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</si>
  <si>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</si>
  <si>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</si>
  <si>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</si>
  <si>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</si>
  <si>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</si>
  <si>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</si>
  <si>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</si>
  <si>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</si>
  <si>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</si>
  <si>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</si>
  <si>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</si>
  <si>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</si>
  <si>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</si>
  <si>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</si>
  <si>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</si>
  <si>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</si>
  <si>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</si>
  <si>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</si>
  <si>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</si>
  <si>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</si>
  <si>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</si>
  <si>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</si>
  <si>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</si>
  <si>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</si>
  <si>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</si>
  <si>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</si>
  <si>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</si>
  <si>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</si>
  <si>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</si>
  <si>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</si>
  <si>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</si>
  <si>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</si>
  <si>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</si>
  <si>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</si>
  <si>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</si>
  <si>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</si>
  <si>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</si>
  <si>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</si>
  <si>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</si>
  <si>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</si>
  <si>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</si>
  <si>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</si>
  <si>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</si>
  <si>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</si>
  <si>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</si>
  <si>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</si>
  <si>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</si>
  <si>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</si>
  <si>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</si>
  <si>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</si>
  <si>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</si>
  <si>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</si>
  <si>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</si>
  <si>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</si>
  <si>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</si>
  <si>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</si>
  <si>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</si>
  <si>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</si>
  <si>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</si>
  <si>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</si>
  <si>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</si>
  <si>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</si>
  <si>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</si>
  <si>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</si>
  <si>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</si>
  <si>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</si>
  <si>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</si>
  <si>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</si>
  <si>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</si>
  <si>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</si>
  <si>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</si>
  <si>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</si>
  <si>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</si>
  <si>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</si>
  <si>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</si>
  <si>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</si>
  <si>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</si>
  <si>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</si>
  <si>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</si>
  <si>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</si>
  <si>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</si>
  <si>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</si>
  <si>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</si>
  <si>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</si>
  <si>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</si>
  <si>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</si>
  <si>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</si>
  <si>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</si>
  <si>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</si>
  <si>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</si>
  <si>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</si>
  <si>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</si>
  <si>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</si>
  <si>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</si>
  <si>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</si>
  <si>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</si>
  <si>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</si>
  <si>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</si>
  <si>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</si>
  <si>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</si>
  <si>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</si>
  <si>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</si>
  <si>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</si>
  <si>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</si>
  <si>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</si>
  <si>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</si>
  <si>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</si>
  <si>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</si>
  <si>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</si>
  <si>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</si>
  <si>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</si>
  <si>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</si>
  <si>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</si>
  <si>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</si>
  <si>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</si>
  <si>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</si>
  <si>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</si>
  <si>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</si>
  <si>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</si>
  <si>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</si>
  <si>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</si>
  <si>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</si>
  <si>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</si>
  <si>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</si>
  <si>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</si>
  <si>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</si>
  <si>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</si>
  <si>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</si>
  <si>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</si>
  <si>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</si>
  <si>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</si>
  <si>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</si>
  <si>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</si>
  <si>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</si>
  <si>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</si>
  <si>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</si>
  <si>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</si>
  <si>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</si>
  <si>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</si>
  <si>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</si>
  <si>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</si>
  <si>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</si>
  <si>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</si>
  <si>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</si>
  <si>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</si>
  <si>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</si>
  <si>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</si>
  <si>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</si>
  <si>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</si>
  <si>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</si>
  <si>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</si>
  <si>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</si>
  <si>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</si>
  <si>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</si>
  <si>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</si>
  <si>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</si>
  <si>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</si>
  <si>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</si>
  <si>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</si>
  <si>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</si>
  <si>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</si>
  <si>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</si>
  <si>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</si>
  <si>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</si>
  <si>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</si>
  <si>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</si>
  <si>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</si>
  <si>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</si>
  <si>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</si>
  <si>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</si>
  <si>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</si>
  <si>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</si>
  <si>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</si>
  <si>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</si>
  <si>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</si>
  <si>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</si>
  <si>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</si>
  <si>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</si>
  <si>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</si>
  <si>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</si>
  <si>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</si>
  <si>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</si>
  <si>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</si>
  <si>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</si>
  <si>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</si>
  <si>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</si>
  <si>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</si>
  <si>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</si>
  <si>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</si>
  <si>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</si>
  <si>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</si>
  <si>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</si>
  <si>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</si>
  <si>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</si>
  <si>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</si>
  <si>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</si>
  <si>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</si>
  <si>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</si>
  <si>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</si>
  <si>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</si>
  <si>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</si>
  <si>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</si>
  <si>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</si>
  <si>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</si>
  <si>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</si>
  <si>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</si>
  <si>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</si>
  <si>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</si>
  <si>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</si>
  <si>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</si>
  <si>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</si>
  <si>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</si>
  <si>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</si>
  <si>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</si>
  <si>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</si>
  <si>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</si>
  <si>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</si>
  <si>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</si>
  <si>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</si>
  <si>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</si>
  <si>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</si>
  <si>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</si>
  <si>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</si>
  <si>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</si>
  <si>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</si>
  <si>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</si>
  <si>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</si>
  <si>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</si>
  <si>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</si>
  <si>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</si>
  <si>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</si>
  <si>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</si>
  <si>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</si>
  <si>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</si>
  <si>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</si>
  <si>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</si>
  <si>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</si>
  <si>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</si>
  <si>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</si>
  <si>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</si>
  <si>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</si>
  <si>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</si>
  <si>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</si>
  <si>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</si>
  <si>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</si>
  <si>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</si>
  <si>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</si>
  <si>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</si>
  <si>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</si>
  <si>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</si>
  <si>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</si>
  <si>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</si>
  <si>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</si>
  <si>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</si>
  <si>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</si>
  <si>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</si>
  <si>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</si>
  <si>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</si>
  <si>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</si>
  <si>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</si>
  <si>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</si>
  <si>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</si>
  <si>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</si>
  <si>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</si>
  <si>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</si>
  <si>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</si>
  <si>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</si>
  <si>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</si>
  <si>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</si>
  <si>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</si>
  <si>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</si>
  <si>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</si>
  <si>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</si>
  <si>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</si>
  <si>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</si>
  <si>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</si>
  <si>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</si>
  <si>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</si>
  <si>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</si>
  <si>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</si>
  <si>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</si>
  <si>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</si>
  <si>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</si>
  <si>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</si>
  <si>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</si>
  <si>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</si>
  <si>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</si>
  <si>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</si>
  <si>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</si>
  <si>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</si>
  <si>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</si>
  <si>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</si>
  <si>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</si>
  <si>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</si>
  <si>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</si>
  <si>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</si>
  <si>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</si>
  <si>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</si>
  <si>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</si>
  <si>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</si>
  <si>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</si>
  <si>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</si>
  <si>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</si>
  <si>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</si>
  <si>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</si>
  <si>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</si>
  <si>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</si>
  <si>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</si>
  <si>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</si>
  <si>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</si>
  <si>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</si>
  <si>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</si>
  <si>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</si>
  <si>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</si>
  <si>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</si>
  <si>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</si>
  <si>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</si>
  <si>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</si>
  <si>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</si>
  <si>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</si>
  <si>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</si>
  <si>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</si>
  <si>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</si>
  <si>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</si>
  <si>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</si>
  <si>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</si>
  <si>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</si>
  <si>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</si>
  <si>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</si>
  <si>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</si>
  <si>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</si>
  <si>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</si>
  <si>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</si>
  <si>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</si>
  <si>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</si>
  <si>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</si>
  <si>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</si>
  <si>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</si>
  <si>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</si>
  <si>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</si>
  <si>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</si>
  <si>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</si>
  <si>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</si>
  <si>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</si>
  <si>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</si>
  <si>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</si>
  <si>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</si>
  <si>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</si>
  <si>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</si>
  <si>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</si>
  <si>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</si>
  <si>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</si>
  <si>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</si>
  <si>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</si>
  <si>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</si>
  <si>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</si>
  <si>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</si>
  <si>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</si>
  <si>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</si>
  <si>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</si>
  <si>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</si>
  <si>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</si>
  <si>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</si>
  <si>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</si>
  <si>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</si>
  <si>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</si>
  <si>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</si>
  <si>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</si>
  <si>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</si>
  <si>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</si>
  <si>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</si>
  <si>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</si>
  <si>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</si>
  <si>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</si>
  <si>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</si>
  <si>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</si>
  <si>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</si>
  <si>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</si>
  <si>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</si>
  <si>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</si>
  <si>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</si>
  <si>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</si>
  <si>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</si>
  <si>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</si>
  <si>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</si>
  <si>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</si>
  <si>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</si>
  <si>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</si>
  <si>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</si>
  <si>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</si>
  <si>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</si>
  <si>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</si>
  <si>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</si>
  <si>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</si>
  <si>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</si>
  <si>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</si>
  <si>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</si>
  <si>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</si>
  <si>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</si>
  <si>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</si>
  <si>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</si>
  <si>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</si>
  <si>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</si>
  <si>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</si>
  <si>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</si>
  <si>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</si>
  <si>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</si>
  <si>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</si>
  <si>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</si>
  <si>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</si>
  <si>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</si>
  <si>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</si>
  <si>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</si>
  <si>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</si>
  <si>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</si>
  <si>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</si>
  <si>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</si>
  <si>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</si>
  <si>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</si>
  <si>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</si>
  <si>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</si>
  <si>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</si>
  <si>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</si>
  <si>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</si>
  <si>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</si>
  <si>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</si>
  <si>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</si>
  <si>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</si>
  <si>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</si>
  <si>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</si>
  <si>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</si>
  <si>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</si>
  <si>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</si>
  <si>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</si>
  <si>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</si>
  <si>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</si>
  <si>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</si>
  <si>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</si>
  <si>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</si>
  <si>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</si>
  <si>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</si>
  <si>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</si>
  <si>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</si>
  <si>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</si>
  <si>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</si>
  <si>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</si>
  <si>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</si>
  <si>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</si>
  <si>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</si>
  <si>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</si>
  <si>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</si>
  <si>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</si>
  <si>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</si>
  <si>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</si>
  <si>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</si>
  <si>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</si>
  <si>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</si>
  <si>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</si>
  <si>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</si>
  <si>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</si>
  <si>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</si>
  <si>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</si>
  <si>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</si>
  <si>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</si>
  <si>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</si>
  <si>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</si>
  <si>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</si>
  <si>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</si>
  <si>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</si>
  <si>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</si>
  <si>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</si>
  <si>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</si>
  <si>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</si>
  <si>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</si>
  <si>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</si>
  <si>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</si>
  <si>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</si>
  <si>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</si>
  <si>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</si>
  <si>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</si>
  <si>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</si>
  <si>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</si>
  <si>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</si>
  <si>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</si>
  <si>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</si>
  <si>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</si>
  <si>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</si>
  <si>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</si>
  <si>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</si>
  <si>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</si>
  <si>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</si>
  <si>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</si>
  <si>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</si>
  <si>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</si>
  <si>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</si>
  <si>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</si>
  <si>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</si>
  <si>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</si>
  <si>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</si>
  <si>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</si>
  <si>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</si>
  <si>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</si>
  <si>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</si>
  <si>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</si>
  <si>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</si>
  <si>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</si>
  <si>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</si>
  <si>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</si>
  <si>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</si>
  <si>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</si>
  <si>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</si>
  <si>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</si>
  <si>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</si>
  <si>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</si>
  <si>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</si>
  <si>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</si>
  <si>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</si>
  <si>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</si>
  <si>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</si>
  <si>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</si>
  <si>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</si>
  <si>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</si>
  <si>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</si>
  <si>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</si>
  <si>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</si>
  <si>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</si>
  <si>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</si>
  <si>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</si>
  <si>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</si>
  <si>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</si>
  <si>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</si>
  <si>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</si>
  <si>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</si>
  <si>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</si>
  <si>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</si>
  <si>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</si>
  <si>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</si>
  <si>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</si>
  <si>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</si>
  <si>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</si>
  <si>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</si>
  <si>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</si>
  <si>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</si>
  <si>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</si>
  <si>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</si>
  <si>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</si>
  <si>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</si>
  <si>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</si>
  <si>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</si>
  <si>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</si>
  <si>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</si>
  <si>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</si>
  <si>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</si>
  <si>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</si>
  <si>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</si>
  <si>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</si>
  <si>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</si>
  <si>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</si>
  <si>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</si>
  <si>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</si>
  <si>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</si>
  <si>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</si>
  <si>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</si>
  <si>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</si>
  <si>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</si>
  <si>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</si>
  <si>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</si>
  <si>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</si>
  <si>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</si>
  <si>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</si>
  <si>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</si>
  <si>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</si>
  <si>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</si>
  <si>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</si>
  <si>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</si>
  <si>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</si>
  <si>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</si>
  <si>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</si>
  <si>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</si>
  <si>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</si>
  <si>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</si>
  <si>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</si>
  <si>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</si>
  <si>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</si>
  <si>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</si>
  <si>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</si>
  <si>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</si>
  <si>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</si>
  <si>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</si>
  <si>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</si>
  <si>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</si>
  <si>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</si>
  <si>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</si>
  <si>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</si>
  <si>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</si>
  <si>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</si>
  <si>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</si>
  <si>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</si>
  <si>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</si>
  <si>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</si>
  <si>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</si>
  <si>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</si>
  <si>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</si>
  <si>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</si>
  <si>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</si>
  <si>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</si>
  <si>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</si>
  <si>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</si>
  <si>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</si>
  <si>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</si>
  <si>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</si>
  <si>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</si>
  <si>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</si>
  <si>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</si>
  <si>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</si>
  <si>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</si>
  <si>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</si>
  <si>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</si>
  <si>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</si>
  <si>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</si>
  <si>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</si>
  <si>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</si>
  <si>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</si>
  <si>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</si>
  <si>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</si>
  <si>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</si>
  <si>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</si>
  <si>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</si>
  <si>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</si>
  <si>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</si>
  <si>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</si>
  <si>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</si>
  <si>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</si>
  <si>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</si>
  <si>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</si>
  <si>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</si>
  <si>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</si>
  <si>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</si>
  <si>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</si>
  <si>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</si>
  <si>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</si>
  <si>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</si>
  <si>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</si>
  <si>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</si>
  <si>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</si>
  <si>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</si>
  <si>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</si>
  <si>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</si>
  <si>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</si>
  <si>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</si>
  <si>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</si>
  <si>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</si>
  <si>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</si>
  <si>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</si>
  <si>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</si>
  <si>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</si>
  <si>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</si>
  <si>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</si>
  <si>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</si>
  <si>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</si>
  <si>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</si>
  <si>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</si>
  <si>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</si>
  <si>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</si>
  <si>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</si>
  <si>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</si>
  <si>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</si>
  <si>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</si>
  <si>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</si>
  <si>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</si>
  <si>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</si>
  <si>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</si>
  <si>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</si>
  <si>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</si>
  <si>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</si>
  <si>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</si>
  <si>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</si>
  <si>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</si>
  <si>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</si>
  <si>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</si>
  <si>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</si>
  <si>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</si>
  <si>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</si>
  <si>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</si>
  <si>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</si>
  <si>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</si>
  <si>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</si>
  <si>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</si>
  <si>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</si>
  <si>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</si>
  <si>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</si>
  <si>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</si>
  <si>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</si>
  <si>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</si>
  <si>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</si>
  <si>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</si>
  <si>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</si>
  <si>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</si>
  <si>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</si>
  <si>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</si>
  <si>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</si>
  <si>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</si>
  <si>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</si>
  <si>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</si>
  <si>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</si>
  <si>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</si>
  <si>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</si>
  <si>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</si>
  <si>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</si>
  <si>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</si>
  <si>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</si>
  <si>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</si>
  <si>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</si>
  <si>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</si>
  <si>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</si>
  <si>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</si>
  <si>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</si>
  <si>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</si>
  <si>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</si>
  <si>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</si>
  <si>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</si>
  <si>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</si>
  <si>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</si>
  <si>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</si>
  <si>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</si>
  <si>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</si>
  <si>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</si>
  <si>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</si>
  <si>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</si>
  <si>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</si>
  <si>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</si>
  <si>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</si>
  <si>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</si>
  <si>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</si>
  <si>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</si>
  <si>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</si>
  <si>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</si>
  <si>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</si>
  <si>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</si>
  <si>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</si>
  <si>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</si>
  <si>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</si>
  <si>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</si>
  <si>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</si>
  <si>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</si>
  <si>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</si>
  <si>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</si>
  <si>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</si>
  <si>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</si>
  <si>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</si>
  <si>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</si>
  <si>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</si>
  <si>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</si>
  <si>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</si>
  <si>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</si>
  <si>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</si>
  <si>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</si>
  <si>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</si>
  <si>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</si>
  <si>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</si>
  <si>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</si>
  <si>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</si>
  <si>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</si>
  <si>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</si>
  <si>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</si>
  <si>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</si>
  <si>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</si>
  <si>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</si>
  <si>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</si>
  <si>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</si>
  <si>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</si>
  <si>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</si>
  <si>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</si>
  <si>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</si>
  <si>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</si>
  <si>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</si>
  <si>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</si>
  <si>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</si>
  <si>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</si>
  <si>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</si>
  <si>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</si>
  <si>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</si>
  <si>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</si>
  <si>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</si>
  <si>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</si>
  <si>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</si>
  <si>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</si>
  <si>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</si>
  <si>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</si>
  <si>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</si>
  <si>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</si>
  <si>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</si>
  <si>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</si>
  <si>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</si>
  <si>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</si>
  <si>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</si>
  <si>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</si>
  <si>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</si>
  <si>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</si>
  <si>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</si>
  <si>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</si>
  <si>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</si>
  <si>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</si>
  <si>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</si>
  <si>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</si>
  <si>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</si>
  <si>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</si>
  <si>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</si>
  <si>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</si>
  <si>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</si>
  <si>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</si>
  <si>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</si>
  <si>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</si>
  <si>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</si>
  <si>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</si>
  <si>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</si>
  <si>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</si>
  <si>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</si>
  <si>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</si>
  <si>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</si>
  <si>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</si>
  <si>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</si>
  <si>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</si>
  <si>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</si>
  <si>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</si>
  <si>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</si>
  <si>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</si>
  <si>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</si>
  <si>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</si>
  <si>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</si>
  <si>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</si>
  <si>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</si>
  <si>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</si>
  <si>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</si>
  <si>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</si>
  <si>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</si>
  <si>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</si>
  <si>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</si>
  <si>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</si>
  <si>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</si>
  <si>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</si>
  <si>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</si>
  <si>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</si>
  <si>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</si>
  <si>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</si>
  <si>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</si>
  <si>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</si>
  <si>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</si>
  <si>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</si>
  <si>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</si>
  <si>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</si>
  <si>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</si>
  <si>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</si>
  <si>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</si>
  <si>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</si>
  <si>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</si>
  <si>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</si>
  <si>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</si>
  <si>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</si>
  <si>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</si>
  <si>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</si>
  <si>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</si>
  <si>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</si>
  <si>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</si>
  <si>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</si>
  <si>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</si>
  <si>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</si>
  <si>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</si>
  <si>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</si>
  <si>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</si>
  <si>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</si>
  <si>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</si>
  <si>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</si>
  <si>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</si>
  <si>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</si>
  <si>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</si>
  <si>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</si>
  <si>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</si>
  <si>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</si>
  <si>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</si>
  <si>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</si>
  <si>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</si>
  <si>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</si>
  <si>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</si>
  <si>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</si>
  <si>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</si>
  <si>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</si>
  <si>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</si>
  <si>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</si>
  <si>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</si>
  <si>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</si>
  <si>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</si>
  <si>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</si>
  <si>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</si>
  <si>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</si>
  <si>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</si>
  <si>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</si>
  <si>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</si>
  <si>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</si>
  <si>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</si>
  <si>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</si>
  <si>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</si>
  <si>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</si>
  <si>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</si>
  <si>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</si>
  <si>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</si>
  <si>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</si>
  <si>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</si>
  <si>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</si>
  <si>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</si>
  <si>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</si>
  <si>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</si>
  <si>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</si>
  <si>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</si>
  <si>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</si>
  <si>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</si>
  <si>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</si>
  <si>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</si>
  <si>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</si>
  <si>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</si>
  <si>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</si>
  <si>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</si>
  <si>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</si>
  <si>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</si>
  <si>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</si>
  <si>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</si>
  <si>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</si>
  <si>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</si>
  <si>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</si>
  <si>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</si>
  <si>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</si>
  <si>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</si>
  <si>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</si>
  <si>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</si>
  <si>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</si>
  <si>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</si>
  <si>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</si>
  <si>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</si>
  <si>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</si>
  <si>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</si>
  <si>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</si>
  <si>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</si>
  <si>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</si>
  <si>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</si>
  <si>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</si>
  <si>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</si>
  <si>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</si>
  <si>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</si>
  <si>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</si>
  <si>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</si>
  <si>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</si>
  <si>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</si>
  <si>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</si>
  <si>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</si>
  <si>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</si>
  <si>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</si>
  <si>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</si>
  <si>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</si>
  <si>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</si>
  <si>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</si>
  <si>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</si>
  <si>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</si>
  <si>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</si>
  <si>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</si>
  <si>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</si>
  <si>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</si>
  <si>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</si>
  <si>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</si>
  <si>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</si>
  <si>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</si>
  <si>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</si>
  <si>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</si>
  <si>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</si>
  <si>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</si>
  <si>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</si>
  <si>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</si>
  <si>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</si>
  <si>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</si>
  <si>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</si>
  <si>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</si>
  <si>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</si>
  <si>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</si>
  <si>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</si>
  <si>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</si>
  <si>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</si>
  <si>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</si>
  <si>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</si>
  <si>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</si>
  <si>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</si>
  <si>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</si>
  <si>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</si>
  <si>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</si>
  <si>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</si>
  <si>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</si>
  <si>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</si>
  <si>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</si>
  <si>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</si>
  <si>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</si>
  <si>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</si>
  <si>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</si>
  <si>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</si>
  <si>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</si>
  <si>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</si>
  <si>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</si>
  <si>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</si>
  <si>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</si>
  <si>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</si>
  <si>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</si>
  <si>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</si>
  <si>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</si>
  <si>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</si>
  <si>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</si>
  <si>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</si>
  <si>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</si>
  <si>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</si>
  <si>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</si>
  <si>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</si>
  <si>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</si>
  <si>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</si>
  <si>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</si>
  <si>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</si>
  <si>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</si>
  <si>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</si>
  <si>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</si>
  <si>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</si>
  <si>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</si>
  <si>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</si>
  <si>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</si>
  <si>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</si>
  <si>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</si>
  <si>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</si>
  <si>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</si>
  <si>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</si>
  <si>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</si>
  <si>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</si>
  <si>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</si>
  <si>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</si>
  <si>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</si>
  <si>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</si>
  <si>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</si>
  <si>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</si>
  <si>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</si>
  <si>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</si>
  <si>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</si>
  <si>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</si>
  <si>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</si>
  <si>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</si>
  <si>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</si>
  <si>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</si>
  <si>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</si>
  <si>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</si>
  <si>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</si>
  <si>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</si>
  <si>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</si>
  <si>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</si>
  <si>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</si>
  <si>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</si>
  <si>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</si>
  <si>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</si>
  <si>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</si>
  <si>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</si>
  <si>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</si>
  <si>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</si>
  <si>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</si>
  <si>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</si>
  <si>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</si>
  <si>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</si>
  <si>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</si>
  <si>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</si>
  <si>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</si>
  <si>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</si>
  <si>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</si>
  <si>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</si>
  <si>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</si>
  <si>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</si>
  <si>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</si>
  <si>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</si>
  <si>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</si>
  <si>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</si>
  <si>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</si>
  <si>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</si>
  <si>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</si>
  <si>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</si>
  <si>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</si>
  <si>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</si>
  <si>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</si>
  <si>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</si>
  <si>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</si>
  <si>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</si>
  <si>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</si>
  <si>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</si>
  <si>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</si>
  <si>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</si>
  <si>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</si>
  <si>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</si>
  <si>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</si>
  <si>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</si>
  <si>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</si>
  <si>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</si>
  <si>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</si>
  <si>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</si>
  <si>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</si>
  <si>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</si>
  <si>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</si>
  <si>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</si>
  <si>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</si>
  <si>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</si>
  <si>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</si>
  <si>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</si>
  <si>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</si>
  <si>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</si>
  <si>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</si>
  <si>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</si>
  <si>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</si>
  <si>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</si>
  <si>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</si>
  <si>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</si>
  <si>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</si>
  <si>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</si>
  <si>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</si>
  <si>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</si>
  <si>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</si>
  <si>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</si>
  <si>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</si>
  <si>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</si>
  <si>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</si>
  <si>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</si>
  <si>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</si>
  <si>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</si>
  <si>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</si>
  <si>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</si>
  <si>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</si>
  <si>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</si>
  <si>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</si>
  <si>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</si>
  <si>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</si>
  <si>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</si>
  <si>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</si>
  <si>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</si>
  <si>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</si>
  <si>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</si>
  <si>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</si>
  <si>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</si>
  <si>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</si>
  <si>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</si>
  <si>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</si>
  <si>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</si>
  <si>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</si>
  <si>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</si>
  <si>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</si>
  <si>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</si>
  <si>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</si>
  <si>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</si>
  <si>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</si>
  <si>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</si>
  <si>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</si>
  <si>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</si>
  <si>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</si>
  <si>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</si>
  <si>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</si>
  <si>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</si>
  <si>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</si>
  <si>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</si>
  <si>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</si>
  <si>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</si>
  <si>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</si>
  <si>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</si>
  <si>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</si>
  <si>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</si>
  <si>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</si>
  <si>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</si>
  <si>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</si>
  <si>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</si>
  <si>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</si>
  <si>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</si>
  <si>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</si>
  <si>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</si>
  <si>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</si>
  <si>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</si>
  <si>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</si>
  <si>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</si>
  <si>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</si>
  <si>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</si>
  <si>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</si>
  <si>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</si>
  <si>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</si>
  <si>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</si>
  <si>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</si>
  <si>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</si>
  <si>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</si>
  <si>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</si>
  <si>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</si>
  <si>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</si>
  <si>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</si>
  <si>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</si>
  <si>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</si>
  <si>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</si>
  <si>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</si>
  <si>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</si>
  <si>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</si>
  <si>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</si>
  <si>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</si>
  <si>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</si>
  <si>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</si>
  <si>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</si>
  <si>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</si>
  <si>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</si>
  <si>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</si>
  <si>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</si>
  <si>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</si>
  <si>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</si>
  <si>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</si>
  <si>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</si>
  <si>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</si>
  <si>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</si>
  <si>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</si>
  <si>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</si>
  <si>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</si>
  <si>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</si>
  <si>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</si>
  <si>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</si>
  <si>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</si>
  <si>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</si>
  <si>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</si>
  <si>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</si>
  <si>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</si>
  <si>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</si>
  <si>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</si>
  <si>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</si>
  <si>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</si>
  <si>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</si>
  <si>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</si>
  <si>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</si>
  <si>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</si>
  <si>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</si>
  <si>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</si>
  <si>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</si>
  <si>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</si>
  <si>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</si>
  <si>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</si>
  <si>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</si>
  <si>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</si>
  <si>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</si>
  <si>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</si>
  <si>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</si>
  <si>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</si>
  <si>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</si>
  <si>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</si>
  <si>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</si>
  <si>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</si>
  <si>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</si>
  <si>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</si>
  <si>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</si>
  <si>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</si>
  <si>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</si>
  <si>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</si>
  <si>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</si>
  <si>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</si>
  <si>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</si>
  <si>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</si>
  <si>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</si>
  <si>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</si>
  <si>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</si>
  <si>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</si>
  <si>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</si>
  <si>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</si>
  <si>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</si>
  <si>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</si>
  <si>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</si>
  <si>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</si>
  <si>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</si>
  <si>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</si>
  <si>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</si>
  <si>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</si>
  <si>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</si>
  <si>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</si>
  <si>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</si>
  <si>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</si>
  <si>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</si>
  <si>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</si>
  <si>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</si>
  <si>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</si>
  <si>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</si>
  <si>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</si>
  <si>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</si>
  <si>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</si>
  <si>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</si>
  <si>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</si>
  <si>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</si>
  <si>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</si>
  <si>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</si>
  <si>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</si>
  <si>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</si>
  <si>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</si>
  <si>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</si>
  <si>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</si>
  <si>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</si>
  <si>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</si>
  <si>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</si>
  <si>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</si>
  <si>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</si>
  <si>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</si>
  <si>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</si>
  <si>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</si>
  <si>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</si>
  <si>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</si>
  <si>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</si>
  <si>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</si>
  <si>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</si>
  <si>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</si>
  <si>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</si>
  <si>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</si>
  <si>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</si>
  <si>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</si>
  <si>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</si>
  <si>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</si>
  <si>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</si>
  <si>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</si>
  <si>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</si>
  <si>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</si>
  <si>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</si>
  <si>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</si>
  <si>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</si>
  <si>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</si>
  <si>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</si>
  <si>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</si>
  <si>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</si>
  <si>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</si>
  <si>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</si>
  <si>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</si>
  <si>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</si>
  <si>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</si>
  <si>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</si>
  <si>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</si>
  <si>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</si>
  <si>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</si>
  <si>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</si>
  <si>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</si>
  <si>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</si>
  <si>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</si>
  <si>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</si>
  <si>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</si>
  <si>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</si>
  <si>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</si>
  <si>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</si>
  <si>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</si>
  <si>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</si>
  <si>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</si>
  <si>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</si>
  <si>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</si>
  <si>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</si>
  <si>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</si>
  <si>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</si>
  <si>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</si>
  <si>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</si>
  <si>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</si>
  <si>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</si>
  <si>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</si>
  <si>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</si>
  <si>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</si>
  <si>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</si>
  <si>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</si>
  <si>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</si>
  <si>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</si>
  <si>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</si>
  <si>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</si>
  <si>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</si>
  <si>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</si>
  <si>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</si>
  <si>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</si>
  <si>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</si>
  <si>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</si>
  <si>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</si>
  <si>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</si>
  <si>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</si>
  <si>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</si>
  <si>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</si>
  <si>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</si>
  <si>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</si>
  <si>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</si>
  <si>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</si>
  <si>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</si>
  <si>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</si>
  <si>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</si>
  <si>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</si>
  <si>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</si>
  <si>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</si>
  <si>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</si>
  <si>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</si>
  <si>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</si>
  <si>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</si>
  <si>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</si>
  <si>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</si>
  <si>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</si>
  <si>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</si>
  <si>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</si>
  <si>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</si>
  <si>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</si>
  <si>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</si>
  <si>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</si>
  <si>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</si>
  <si>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</si>
  <si>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</si>
  <si>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</si>
  <si>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</si>
  <si>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</si>
  <si>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</si>
  <si>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</si>
  <si>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</si>
  <si>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</si>
  <si>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</si>
  <si>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</si>
  <si>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</si>
  <si>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</si>
  <si>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</si>
  <si>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</si>
  <si>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</si>
  <si>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</si>
  <si>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</si>
  <si>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</si>
  <si>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</si>
  <si>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</si>
  <si>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</si>
  <si>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</si>
  <si>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</si>
  <si>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</si>
  <si>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</si>
  <si>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</si>
  <si>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</si>
  <si>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</si>
  <si>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</si>
  <si>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</si>
  <si>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</si>
  <si>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</si>
  <si>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</si>
  <si>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</si>
  <si>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</si>
  <si>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</si>
  <si>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</si>
  <si>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</si>
  <si>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</si>
  <si>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</si>
  <si>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</si>
  <si>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</si>
  <si>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</si>
  <si>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</si>
  <si>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</si>
  <si>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</si>
  <si>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</si>
  <si>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</si>
  <si>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</si>
  <si>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</si>
  <si>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</si>
  <si>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</si>
  <si>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</si>
  <si>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</si>
  <si>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</si>
  <si>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</si>
  <si>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</si>
  <si>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</si>
  <si>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</si>
  <si>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</si>
  <si>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</si>
  <si>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</si>
  <si>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</si>
  <si>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</si>
  <si>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</si>
  <si>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</si>
  <si>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</si>
  <si>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</si>
  <si>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</si>
  <si>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</si>
  <si>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</si>
  <si>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</si>
  <si>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</si>
  <si>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</si>
  <si>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</si>
  <si>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</si>
  <si>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</si>
  <si>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</si>
  <si>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</si>
  <si>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</si>
  <si>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</si>
  <si>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</si>
  <si>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</si>
  <si>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</si>
  <si>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</si>
  <si>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</si>
  <si>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</si>
  <si>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</si>
  <si>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</si>
  <si>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</si>
  <si>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</si>
  <si>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</si>
  <si>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</si>
  <si>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</si>
  <si>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</si>
  <si>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</si>
  <si>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</si>
  <si>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</si>
  <si>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</si>
  <si>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</si>
  <si>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</si>
  <si>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</si>
  <si>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</si>
  <si>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</si>
  <si>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</si>
  <si>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</si>
  <si>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</si>
  <si>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</si>
  <si>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</si>
  <si>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</si>
  <si>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</si>
  <si>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</si>
  <si>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</si>
  <si>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</si>
  <si>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</si>
  <si>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</si>
  <si>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</si>
  <si>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</si>
  <si>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</si>
  <si>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</si>
  <si>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</si>
  <si>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</si>
  <si>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</si>
  <si>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</si>
  <si>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</si>
  <si>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</si>
  <si>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</si>
  <si>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</si>
  <si>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</si>
  <si>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</si>
  <si>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</si>
  <si>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</si>
  <si>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</si>
  <si>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</si>
  <si>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</si>
  <si>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</si>
  <si>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</si>
  <si>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</si>
  <si>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</si>
  <si>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</si>
  <si>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</si>
  <si>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</si>
  <si>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</si>
  <si>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</si>
  <si>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</si>
  <si>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</si>
  <si>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</si>
  <si>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</si>
  <si>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</si>
  <si>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</si>
  <si>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</si>
  <si>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</si>
  <si>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</si>
  <si>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</si>
  <si>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</si>
  <si>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</si>
  <si>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</si>
  <si>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</si>
  <si>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</si>
  <si>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</si>
  <si>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</si>
  <si>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</si>
  <si>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</si>
  <si>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</si>
  <si>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</si>
  <si>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</si>
  <si>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</si>
  <si>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</si>
  <si>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</si>
  <si>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</si>
  <si>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</si>
  <si>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</si>
  <si>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</si>
  <si>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</si>
  <si>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</si>
  <si>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</si>
  <si>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</si>
  <si>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</si>
  <si>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</si>
  <si>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</si>
  <si>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</si>
  <si>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</si>
  <si>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</si>
  <si>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</si>
  <si>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</si>
  <si>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</si>
  <si>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</si>
  <si>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</si>
  <si>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</si>
  <si>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</si>
  <si>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</si>
  <si>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</si>
  <si>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</si>
  <si>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</si>
  <si>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</si>
  <si>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</si>
  <si>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</si>
  <si>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</si>
  <si>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</si>
  <si>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</si>
  <si>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</si>
  <si>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</si>
  <si>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</si>
  <si>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</si>
  <si>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</si>
  <si>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</si>
  <si>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</si>
  <si>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</si>
  <si>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</si>
  <si>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</si>
  <si>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</si>
  <si>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</si>
  <si>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</si>
  <si>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</si>
  <si>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</si>
  <si>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</si>
  <si>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</si>
  <si>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</si>
  <si>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</si>
  <si>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</si>
  <si>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</si>
  <si>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</si>
  <si>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</si>
  <si>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</si>
  <si>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</si>
  <si>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</si>
  <si>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</si>
  <si>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</si>
  <si>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</si>
  <si>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</si>
  <si>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</si>
  <si>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</si>
  <si>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</si>
  <si>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</si>
  <si>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</si>
  <si>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</si>
  <si>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</si>
  <si>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</si>
  <si>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</si>
  <si>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</si>
  <si>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</si>
  <si>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</si>
  <si>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</si>
  <si>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</si>
  <si>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</si>
  <si>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</si>
  <si>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</si>
  <si>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</si>
  <si>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</si>
  <si>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</si>
  <si>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</si>
  <si>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</si>
  <si>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</si>
  <si>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</si>
  <si>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</si>
  <si>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</si>
  <si>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</si>
  <si>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</si>
  <si>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</si>
  <si>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</si>
  <si>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</si>
  <si>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</si>
  <si>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</si>
  <si>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</si>
  <si>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</si>
  <si>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</si>
  <si>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</si>
  <si>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</si>
  <si>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</si>
  <si>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</si>
  <si>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</si>
  <si>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</si>
  <si>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</si>
  <si>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</si>
  <si>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</si>
  <si>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</si>
  <si>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</si>
  <si>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</si>
  <si>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</si>
  <si>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</si>
  <si>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</si>
  <si>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</si>
  <si>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</si>
  <si>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</si>
  <si>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</si>
  <si>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</si>
  <si>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</si>
  <si>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</si>
  <si>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</si>
  <si>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</si>
  <si>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</si>
  <si>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</si>
  <si>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</si>
  <si>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</si>
  <si>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</si>
  <si>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</si>
  <si>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</si>
  <si>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</si>
  <si>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</si>
  <si>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</si>
  <si>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</si>
  <si>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</si>
  <si>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</si>
  <si>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</si>
  <si>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</si>
  <si>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</si>
  <si>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</si>
  <si>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</si>
  <si>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</si>
  <si>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</si>
  <si>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</si>
  <si>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</si>
  <si>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</si>
  <si>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</si>
  <si>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</si>
  <si>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</si>
  <si>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</si>
  <si>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</si>
  <si>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</si>
  <si>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</si>
  <si>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</si>
  <si>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</si>
  <si>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</si>
  <si>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</si>
  <si>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</si>
  <si>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</si>
  <si>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</si>
  <si>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</si>
  <si>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</si>
  <si>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</si>
  <si>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</si>
  <si>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</si>
  <si>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</si>
  <si>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</si>
  <si>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</si>
  <si>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</si>
  <si>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</si>
  <si>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</si>
  <si>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</si>
  <si>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</si>
  <si>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</si>
  <si>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</si>
  <si>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</si>
  <si>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</si>
  <si>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</si>
  <si>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</si>
  <si>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</si>
  <si>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</si>
  <si>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</si>
  <si>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</si>
  <si>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</si>
  <si>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</si>
  <si>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</si>
  <si>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</si>
  <si>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</si>
  <si>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</si>
  <si>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</si>
  <si>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</si>
  <si>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</si>
  <si>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</si>
  <si>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</si>
  <si>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</si>
  <si>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</si>
  <si>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</si>
  <si>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</si>
  <si>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</si>
  <si>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</si>
  <si>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</si>
  <si>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</si>
  <si>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</si>
  <si>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</si>
  <si>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</si>
  <si>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</si>
  <si>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</si>
  <si>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</si>
  <si>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</si>
  <si>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</si>
  <si>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</si>
  <si>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</si>
  <si>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</si>
  <si>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</si>
  <si>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</si>
  <si>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</si>
  <si>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</si>
  <si>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</si>
  <si>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</si>
  <si>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</si>
  <si>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</si>
  <si>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</si>
  <si>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</si>
  <si>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</si>
  <si>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</si>
  <si>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</si>
  <si>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</si>
  <si>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</si>
  <si>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</si>
  <si>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</si>
  <si>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</si>
  <si>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</si>
  <si>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</si>
  <si>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</si>
  <si>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</si>
  <si>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</si>
  <si>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</si>
  <si>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</si>
  <si>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</si>
  <si>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</si>
  <si>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</si>
  <si>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</si>
  <si>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</si>
  <si>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</si>
  <si>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</si>
  <si>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</si>
  <si>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</si>
  <si>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</si>
  <si>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</si>
  <si>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</si>
  <si>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</si>
  <si>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</si>
  <si>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</si>
  <si>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</si>
  <si>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</si>
  <si>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</si>
  <si>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</si>
  <si>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</si>
  <si>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</si>
  <si>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</si>
  <si>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</si>
  <si>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</si>
  <si>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</si>
  <si>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</si>
  <si>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</si>
  <si>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</si>
  <si>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</si>
  <si>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</si>
  <si>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</si>
  <si>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</si>
  <si>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</si>
  <si>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</si>
  <si>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</si>
  <si>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</si>
  <si>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</si>
  <si>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</si>
  <si>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</si>
  <si>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</si>
  <si>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</si>
  <si>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</si>
  <si>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</si>
  <si>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</si>
  <si>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</si>
  <si>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</si>
  <si>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</si>
  <si>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</si>
  <si>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</si>
  <si>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</si>
  <si>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</si>
  <si>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</si>
  <si>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</si>
  <si>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</si>
  <si>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</si>
  <si>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</si>
  <si>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</si>
  <si>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</si>
  <si>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</si>
  <si>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</si>
  <si>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</si>
  <si>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</si>
  <si>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</si>
  <si>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</si>
  <si>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</si>
  <si>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</si>
  <si>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</si>
  <si>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</si>
  <si>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</si>
  <si>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</si>
  <si>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</si>
  <si>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</si>
  <si>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</si>
  <si>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</si>
  <si>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</si>
  <si>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</si>
  <si>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</si>
  <si>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</si>
  <si>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</si>
  <si>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</si>
  <si>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</si>
  <si>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</si>
  <si>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</si>
  <si>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</si>
  <si>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</si>
  <si>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</si>
  <si>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</si>
  <si>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</si>
  <si>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</si>
  <si>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</si>
  <si>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</si>
  <si>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</si>
  <si>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</si>
  <si>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</si>
  <si>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</si>
  <si>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</si>
  <si>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</si>
  <si>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</si>
  <si>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</si>
  <si>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</si>
  <si>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</si>
  <si>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</si>
  <si>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</si>
  <si>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</si>
  <si>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</si>
  <si>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</si>
  <si>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</si>
  <si>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</si>
  <si>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</si>
  <si>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</si>
  <si>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</si>
  <si>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</si>
  <si>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</si>
  <si>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</si>
  <si>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</si>
  <si>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</si>
  <si>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</si>
  <si>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</si>
  <si>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</si>
  <si>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</si>
  <si>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</si>
  <si>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</si>
  <si>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</si>
  <si>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</si>
  <si>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</si>
  <si>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</si>
  <si>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</si>
  <si>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</si>
  <si>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</si>
  <si>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</si>
  <si>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</si>
  <si>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</si>
  <si>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</si>
  <si>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</si>
  <si>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</si>
  <si>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</si>
  <si>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</si>
  <si>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</si>
  <si>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</si>
  <si>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</si>
  <si>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</si>
  <si>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</si>
  <si>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</si>
  <si>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</si>
  <si>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</si>
  <si>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</si>
  <si>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</si>
  <si>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</si>
  <si>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</si>
  <si>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</si>
  <si>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</si>
  <si>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</si>
  <si>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</si>
  <si>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</si>
  <si>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</si>
  <si>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</si>
  <si>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</si>
  <si>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</si>
  <si>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</si>
  <si>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</si>
  <si>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</si>
  <si>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</si>
  <si>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</si>
  <si>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</si>
  <si>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</si>
  <si>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</si>
  <si>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</si>
  <si>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</si>
  <si>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</si>
  <si>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</si>
  <si>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</si>
  <si>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</si>
  <si>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</si>
  <si>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</si>
  <si>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</si>
  <si>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</si>
  <si>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</si>
  <si>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</si>
  <si>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</si>
  <si>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</si>
  <si>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</si>
  <si>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</si>
  <si>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</si>
  <si>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</si>
  <si>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</si>
  <si>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</si>
  <si>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</si>
  <si>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</si>
  <si>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</si>
  <si>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</si>
  <si>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</si>
  <si>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</si>
  <si>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</si>
  <si>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</si>
  <si>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</si>
  <si>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</si>
  <si>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</si>
  <si>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</si>
  <si>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</si>
  <si>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</si>
  <si>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</si>
  <si>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</si>
  <si>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</si>
  <si>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</si>
  <si>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</si>
  <si>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</si>
  <si>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</si>
  <si>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</si>
  <si>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</si>
  <si>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</si>
  <si>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</si>
  <si>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</si>
  <si>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</si>
  <si>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</si>
  <si>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</si>
  <si>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</si>
  <si>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</si>
  <si>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</si>
  <si>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</si>
  <si>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</si>
  <si>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</si>
  <si>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</si>
  <si>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</si>
  <si>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</si>
  <si>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</si>
  <si>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</si>
  <si>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</si>
  <si>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</si>
  <si>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</si>
  <si>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</si>
  <si>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</si>
  <si>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</si>
  <si>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</si>
  <si>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</si>
  <si>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</si>
  <si>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</si>
  <si>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</si>
  <si>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</si>
  <si>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</si>
  <si>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</si>
  <si>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</si>
  <si>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</si>
  <si>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</si>
  <si>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</si>
  <si>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</si>
  <si>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</si>
  <si>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</si>
  <si>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</si>
  <si>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</si>
  <si>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</si>
  <si>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</si>
  <si>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</si>
  <si>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</si>
  <si>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</si>
  <si>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</si>
  <si>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</si>
  <si>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</si>
  <si>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</si>
  <si>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</si>
  <si>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</si>
  <si>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</si>
  <si>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</si>
  <si>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</si>
  <si>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</si>
  <si>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</si>
  <si>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</si>
  <si>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</si>
  <si>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</si>
  <si>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</si>
  <si>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</si>
  <si>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</si>
  <si>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</si>
  <si>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</si>
  <si>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</si>
  <si>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</si>
  <si>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</si>
  <si>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</si>
  <si>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</si>
  <si>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</si>
  <si>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</si>
  <si>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</si>
  <si>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</si>
  <si>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</si>
  <si>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</si>
  <si>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</si>
  <si>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</si>
  <si>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</si>
  <si>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</si>
  <si>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</si>
  <si>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</si>
  <si>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</si>
  <si>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</si>
  <si>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</si>
  <si>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</si>
  <si>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</si>
  <si>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</si>
  <si>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</si>
  <si>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</si>
  <si>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</si>
  <si>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</si>
  <si>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</si>
  <si>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</si>
  <si>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</si>
  <si>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</si>
  <si>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</si>
  <si>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</si>
  <si>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</si>
  <si>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</si>
  <si>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</si>
  <si>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</si>
  <si>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</si>
  <si>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</si>
  <si>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</si>
  <si>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</si>
  <si>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</si>
  <si>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</si>
  <si>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</si>
  <si>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</si>
  <si>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</si>
  <si>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</si>
  <si>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</si>
  <si>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</si>
  <si>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</si>
  <si>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</si>
  <si>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</si>
  <si>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</si>
  <si>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</si>
  <si>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</si>
  <si>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</si>
  <si>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</si>
  <si>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</si>
  <si>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</si>
  <si>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</si>
  <si>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</si>
  <si>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</si>
  <si>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</si>
  <si>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</si>
  <si>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</si>
  <si>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</si>
  <si>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</si>
  <si>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</si>
  <si>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</si>
  <si>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</si>
  <si>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</si>
  <si>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</si>
  <si>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</si>
  <si>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</si>
  <si>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</si>
  <si>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</si>
  <si>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</si>
  <si>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</si>
  <si>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</si>
  <si>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</si>
  <si>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</si>
  <si>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</si>
  <si>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</si>
  <si>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</si>
  <si>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</si>
  <si>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</si>
  <si>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</si>
  <si>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</si>
  <si>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</si>
  <si>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</si>
  <si>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</si>
  <si>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</si>
  <si>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</si>
  <si>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</si>
  <si>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</si>
  <si>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</si>
  <si>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</si>
  <si>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</si>
  <si>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</si>
  <si>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</si>
  <si>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</si>
  <si>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</si>
  <si>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</si>
  <si>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</si>
  <si>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</si>
  <si>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</si>
  <si>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</si>
  <si>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</si>
  <si>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</si>
  <si>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</si>
  <si>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</si>
  <si>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</si>
  <si>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</si>
  <si>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</si>
  <si>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</si>
  <si>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</si>
  <si>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</si>
  <si>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</si>
  <si>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</si>
  <si>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</si>
  <si>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</si>
  <si>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</si>
  <si>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</si>
  <si>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</si>
  <si>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</si>
  <si>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</si>
  <si>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</si>
  <si>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</si>
  <si>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</si>
  <si>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</si>
  <si>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</si>
  <si>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</si>
  <si>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</si>
  <si>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</si>
  <si>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</si>
  <si>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</si>
  <si>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</si>
  <si>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</si>
  <si>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</si>
  <si>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</si>
  <si>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</si>
  <si>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</si>
  <si>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</si>
  <si>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</si>
  <si>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</si>
  <si>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</si>
  <si>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</si>
  <si>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</si>
  <si>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</si>
  <si>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</si>
  <si>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</si>
  <si>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</si>
  <si>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</si>
  <si>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</si>
  <si>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</si>
  <si>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</si>
  <si>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</si>
  <si>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</si>
  <si>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</si>
  <si>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</si>
  <si>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</si>
  <si>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</si>
  <si>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</si>
  <si>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</si>
  <si>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</si>
  <si>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</si>
  <si>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</si>
  <si>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</si>
  <si>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</si>
  <si>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</si>
  <si>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</si>
  <si>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</si>
  <si>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</si>
  <si>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</si>
  <si>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</si>
  <si>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</si>
  <si>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</si>
  <si>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</si>
  <si>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</si>
  <si>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</si>
  <si>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</si>
  <si>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</si>
  <si>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</si>
  <si>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</si>
  <si>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</si>
  <si>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</si>
  <si>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</si>
  <si>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</si>
  <si>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</si>
  <si>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</si>
  <si>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</si>
  <si>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</si>
  <si>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</si>
  <si>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</si>
  <si>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</si>
  <si>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</si>
  <si>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</si>
  <si>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</si>
  <si>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</si>
  <si>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</si>
  <si>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</si>
  <si>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</si>
  <si>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</si>
  <si>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</si>
  <si>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</si>
  <si>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</si>
  <si>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</si>
  <si>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</si>
  <si>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</si>
  <si>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</si>
  <si>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</si>
  <si>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</si>
  <si>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</si>
  <si>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</si>
  <si>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</si>
  <si>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</si>
  <si>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</si>
  <si>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</si>
  <si>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</si>
  <si>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</si>
  <si>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</si>
  <si>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</si>
  <si>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</si>
  <si>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</si>
  <si>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</si>
  <si>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</si>
  <si>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</si>
  <si>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</si>
  <si>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</si>
  <si>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</si>
  <si>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</si>
  <si>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</si>
  <si>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</si>
  <si>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</si>
  <si>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</si>
  <si>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</si>
  <si>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</si>
  <si>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</si>
  <si>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</si>
  <si>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</si>
  <si>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</si>
  <si>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</si>
  <si>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</si>
  <si>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</si>
  <si>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</si>
  <si>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</si>
  <si>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</si>
  <si>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</si>
  <si>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</si>
  <si>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</si>
  <si>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</si>
  <si>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</si>
  <si>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</si>
  <si>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</si>
  <si>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</si>
  <si>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</si>
  <si>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</si>
  <si>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</si>
  <si>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</si>
  <si>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</si>
  <si>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</si>
  <si>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</si>
  <si>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</si>
  <si>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</si>
  <si>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</si>
  <si>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</si>
  <si>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</si>
  <si>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</si>
  <si>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</si>
  <si>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</si>
  <si>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</si>
  <si>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</si>
  <si>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</si>
  <si>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</si>
  <si>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</si>
  <si>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</si>
  <si>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</si>
  <si>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</si>
  <si>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</si>
  <si>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</si>
  <si>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</si>
  <si>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</si>
  <si>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</si>
  <si>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</si>
  <si>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</si>
  <si>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</si>
  <si>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</si>
  <si>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</si>
  <si>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</si>
  <si>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</si>
  <si>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</si>
  <si>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</si>
  <si>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</si>
  <si>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</si>
  <si>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</si>
  <si>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</si>
  <si>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</si>
  <si>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</si>
  <si>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</si>
  <si>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</si>
  <si>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</si>
  <si>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</si>
  <si>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</si>
  <si>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</si>
  <si>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</si>
  <si>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</si>
  <si>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</si>
  <si>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</si>
  <si>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</si>
  <si>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</si>
  <si>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</si>
  <si>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</si>
  <si>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</si>
  <si>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</si>
  <si>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</si>
  <si>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</si>
  <si>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</si>
  <si>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</si>
  <si>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</si>
  <si>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</si>
  <si>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</si>
  <si>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</si>
  <si>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</si>
  <si>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</si>
  <si>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</si>
  <si>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</si>
  <si>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</si>
  <si>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</si>
  <si>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</si>
  <si>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</si>
  <si>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</si>
  <si>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</si>
  <si>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</si>
  <si>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</si>
  <si>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</si>
  <si>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</si>
  <si>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</si>
  <si>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</si>
  <si>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</si>
  <si>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</si>
  <si>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</si>
  <si>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</si>
  <si>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</si>
  <si>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</si>
  <si>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</si>
  <si>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</si>
  <si>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</si>
  <si>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</si>
  <si>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</si>
  <si>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</si>
  <si>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</si>
  <si>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</si>
  <si>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</si>
  <si>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</si>
  <si>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</si>
  <si>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</si>
  <si>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</si>
  <si>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</si>
  <si>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</si>
  <si>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</si>
  <si>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</si>
  <si>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</si>
  <si>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</si>
  <si>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</si>
  <si>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</si>
  <si>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</si>
  <si>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</si>
  <si>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</si>
  <si>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</si>
  <si>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</si>
  <si>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</si>
  <si>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</si>
  <si>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</si>
  <si>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</si>
  <si>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</si>
  <si>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</si>
  <si>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</si>
  <si>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</si>
  <si>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</si>
  <si>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</si>
  <si>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</si>
  <si>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</si>
  <si>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</si>
  <si>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</si>
  <si>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</si>
  <si>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</si>
  <si>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</si>
  <si>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</si>
  <si>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</si>
  <si>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</si>
  <si>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</si>
  <si>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</si>
  <si>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</si>
  <si>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</si>
  <si>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</si>
  <si>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</si>
  <si>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</si>
  <si>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</si>
  <si>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</si>
  <si>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</si>
  <si>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</si>
  <si>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</si>
  <si>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</si>
  <si>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</si>
  <si>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</si>
  <si>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</si>
  <si>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</si>
  <si>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</si>
  <si>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</si>
  <si>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</si>
  <si>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</si>
  <si>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</si>
  <si>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</si>
  <si>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</si>
  <si>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</si>
  <si>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</si>
  <si>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</si>
  <si>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</si>
  <si>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</si>
  <si>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</si>
  <si>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</si>
  <si>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</si>
  <si>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</si>
  <si>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</si>
  <si>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</si>
  <si>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</si>
  <si>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</si>
  <si>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</si>
  <si>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</si>
  <si>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</si>
  <si>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</si>
  <si>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</si>
  <si>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</si>
  <si>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</si>
  <si>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</si>
  <si>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</si>
  <si>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</si>
  <si>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</si>
  <si>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</si>
  <si>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</si>
  <si>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</si>
  <si>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</si>
  <si>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</si>
  <si>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</si>
  <si>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</si>
  <si>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</si>
  <si>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</si>
  <si>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</si>
  <si>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</si>
  <si>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</si>
  <si>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</si>
  <si>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</si>
  <si>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</si>
  <si>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</si>
  <si>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</si>
  <si>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</si>
  <si>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</si>
  <si>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</si>
  <si>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</si>
  <si>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</si>
  <si>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</si>
  <si>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</si>
  <si>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</si>
  <si>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</si>
  <si>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</si>
  <si>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</si>
  <si>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</si>
  <si>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</si>
  <si>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</si>
  <si>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</si>
  <si>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</si>
  <si>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</si>
  <si>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</si>
  <si>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</si>
  <si>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</si>
  <si>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</si>
  <si>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</si>
  <si>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</si>
  <si>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</si>
  <si>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</si>
  <si>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</si>
  <si>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</si>
  <si>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</si>
  <si>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</si>
  <si>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</si>
  <si>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</si>
  <si>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</si>
  <si>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</si>
  <si>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</si>
  <si>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</si>
  <si>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</si>
  <si>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</si>
  <si>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</si>
  <si>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</si>
  <si>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</si>
  <si>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</si>
  <si>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</si>
  <si>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</si>
  <si>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</si>
  <si>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</si>
  <si>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</si>
  <si>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</si>
  <si>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</si>
  <si>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</si>
  <si>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</si>
  <si>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</si>
  <si>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</si>
  <si>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</si>
  <si>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</si>
  <si>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</si>
  <si>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</si>
  <si>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</si>
  <si>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</si>
  <si>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</si>
  <si>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</si>
  <si>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</si>
  <si>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</si>
  <si>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</si>
  <si>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</si>
  <si>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</si>
  <si>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</si>
  <si>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</si>
  <si>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</si>
  <si>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</si>
  <si>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</si>
  <si>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</si>
  <si>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</si>
  <si>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</si>
  <si>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</si>
  <si>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</si>
  <si>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</si>
  <si>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</si>
  <si>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</si>
  <si>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</si>
  <si>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</si>
  <si>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</si>
  <si>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</si>
  <si>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</si>
  <si>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</si>
  <si>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</si>
  <si>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</si>
  <si>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</si>
  <si>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</si>
  <si>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</si>
  <si>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</si>
  <si>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</si>
  <si>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</si>
  <si>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</si>
  <si>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</si>
  <si>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</si>
  <si>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</si>
  <si>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</si>
  <si>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</si>
  <si>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</si>
  <si>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</si>
  <si>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</si>
  <si>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</si>
  <si>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</si>
  <si>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</si>
  <si>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</si>
  <si>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</si>
  <si>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</si>
  <si>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</si>
  <si>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</si>
  <si>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</si>
  <si>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</si>
  <si>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</si>
  <si>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</si>
  <si>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</si>
  <si>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</si>
  <si>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</si>
  <si>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</si>
  <si>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</si>
  <si>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</si>
  <si>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</si>
  <si>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</si>
  <si>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</si>
  <si>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</si>
  <si>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</si>
  <si>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</si>
  <si>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</si>
  <si>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</si>
  <si>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</si>
  <si>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</si>
  <si>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</si>
  <si>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</si>
  <si>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</si>
  <si>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</si>
  <si>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</si>
  <si>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</si>
  <si>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</si>
  <si>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</si>
  <si>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</si>
  <si>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</si>
  <si>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</si>
  <si>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</si>
  <si>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</si>
  <si>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</si>
  <si>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</si>
  <si>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</si>
  <si>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</si>
  <si>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</si>
  <si>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</si>
  <si>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</si>
  <si>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</si>
  <si>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</si>
  <si>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</si>
  <si>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</si>
  <si>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</si>
  <si>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</si>
  <si>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</si>
  <si>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</si>
  <si>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</si>
  <si>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</si>
  <si>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</si>
  <si>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</si>
  <si>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</si>
  <si>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</si>
  <si>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</si>
  <si>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</si>
  <si>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</si>
  <si>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</si>
  <si>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</si>
  <si>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</si>
  <si>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</si>
  <si>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</si>
  <si>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</si>
  <si>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</si>
  <si>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</si>
  <si>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</si>
  <si>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</si>
  <si>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</si>
  <si>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</si>
  <si>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</si>
  <si>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</si>
  <si>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</si>
  <si>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</si>
  <si>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</si>
  <si>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</si>
  <si>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</si>
  <si>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</si>
  <si>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</si>
  <si>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</si>
  <si>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</si>
  <si>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</si>
  <si>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</si>
  <si>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</si>
  <si>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</si>
  <si>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</si>
  <si>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</si>
  <si>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</si>
  <si>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</si>
  <si>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</si>
  <si>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</si>
  <si>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</si>
  <si>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</si>
  <si>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</si>
  <si>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</si>
  <si>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</si>
  <si>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</si>
  <si>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</si>
  <si>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</si>
  <si>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</si>
  <si>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</si>
  <si>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</si>
  <si>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</si>
  <si>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</si>
  <si>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</si>
  <si>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</si>
  <si>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</si>
  <si>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</si>
  <si>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</si>
  <si>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</si>
  <si>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</si>
  <si>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</si>
  <si>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</si>
  <si>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</si>
  <si>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</si>
  <si>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</si>
  <si>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</si>
  <si>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</si>
  <si>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</si>
  <si>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</si>
  <si>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</si>
  <si>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</si>
  <si>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</si>
  <si>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</si>
  <si>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</si>
  <si>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</si>
  <si>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</si>
  <si>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</si>
  <si>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</si>
  <si>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</si>
  <si>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</si>
  <si>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</si>
  <si>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</si>
  <si>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</si>
  <si>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</si>
  <si>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</si>
  <si>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</si>
  <si>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</si>
  <si>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</si>
  <si>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</si>
  <si>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</si>
  <si>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</si>
  <si>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</si>
  <si>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</si>
  <si>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</si>
  <si>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</si>
  <si>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</si>
  <si>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</si>
  <si>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</si>
  <si>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</si>
  <si>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</si>
  <si>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</si>
  <si>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</si>
  <si>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</si>
  <si>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</si>
  <si>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</si>
  <si>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</si>
  <si>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</si>
  <si>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</si>
  <si>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</si>
  <si>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</si>
  <si>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</si>
  <si>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</si>
  <si>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</si>
  <si>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</si>
  <si>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</si>
  <si>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</si>
  <si>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</si>
  <si>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</si>
  <si>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</si>
  <si>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</si>
  <si>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</si>
  <si>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</si>
  <si>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</si>
  <si>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</si>
  <si>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</si>
  <si>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</si>
  <si>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</si>
  <si>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</si>
  <si>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</si>
  <si>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</si>
  <si>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</si>
  <si>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</si>
  <si>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</si>
  <si>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</si>
  <si>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</si>
  <si>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</si>
  <si>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</si>
  <si>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</si>
  <si>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</si>
  <si>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</si>
  <si>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</si>
  <si>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</si>
  <si>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</si>
  <si>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</si>
  <si>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</si>
  <si>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</si>
  <si>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</si>
  <si>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</si>
  <si>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</si>
  <si>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</si>
  <si>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</si>
  <si>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</si>
  <si>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</si>
  <si>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</si>
  <si>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</si>
  <si>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</si>
  <si>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</si>
  <si>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</si>
  <si>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</si>
  <si>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</si>
  <si>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</si>
  <si>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</si>
  <si>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</si>
  <si>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</si>
  <si>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</si>
  <si>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</si>
  <si>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</si>
  <si>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</si>
  <si>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</si>
  <si>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</si>
  <si>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</si>
  <si>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</si>
  <si>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</si>
  <si>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</si>
  <si>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</si>
  <si>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</si>
  <si>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</si>
  <si>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</si>
  <si>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</si>
  <si>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</si>
  <si>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</si>
  <si>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</si>
  <si>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</si>
  <si>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</si>
  <si>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</si>
  <si>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</si>
  <si>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</si>
  <si>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</si>
  <si>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</si>
  <si>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</si>
  <si>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</si>
  <si>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</si>
  <si>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</si>
  <si>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</si>
  <si>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</si>
  <si>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</si>
  <si>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</si>
  <si>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</si>
  <si>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</si>
  <si>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</si>
  <si>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</si>
  <si>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</si>
  <si>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</si>
  <si>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</si>
  <si>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</si>
  <si>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</si>
  <si>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</si>
  <si>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</si>
  <si>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</si>
  <si>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</si>
  <si>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</si>
  <si>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</si>
  <si>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</si>
  <si>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</si>
  <si>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</si>
  <si>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</si>
  <si>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</si>
  <si>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</si>
  <si>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</si>
  <si>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</si>
  <si>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</si>
  <si>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</si>
  <si>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</si>
  <si>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</si>
  <si>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</si>
  <si>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</si>
  <si>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</si>
  <si>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</si>
  <si>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</si>
  <si>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</si>
  <si>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</si>
  <si>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</si>
  <si>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</si>
  <si>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</si>
  <si>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</si>
  <si>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</si>
  <si>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</si>
  <si>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</si>
  <si>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</si>
  <si>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</si>
  <si>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</si>
  <si>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</si>
  <si>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</si>
  <si>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</si>
  <si>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</si>
  <si>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</si>
  <si>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</si>
  <si>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</si>
  <si>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</si>
  <si>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</si>
  <si>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</si>
  <si>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</si>
  <si>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</si>
  <si>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</si>
  <si>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</si>
  <si>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</si>
  <si>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</si>
  <si>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</si>
  <si>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</si>
  <si>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</si>
  <si>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</si>
  <si>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</si>
  <si>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</si>
  <si>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</si>
  <si>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</si>
  <si>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</si>
  <si>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</si>
  <si>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</si>
  <si>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</si>
  <si>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</si>
  <si>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</si>
  <si>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</si>
  <si>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</si>
  <si>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</si>
  <si>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</si>
  <si>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</si>
  <si>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</si>
  <si>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</si>
  <si>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</si>
  <si>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</si>
  <si>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</si>
  <si>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</si>
  <si>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</si>
  <si>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</si>
  <si>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</si>
  <si>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</si>
  <si>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</si>
  <si>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</si>
  <si>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</si>
  <si>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</si>
  <si>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</si>
  <si>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</si>
  <si>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</si>
  <si>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</si>
  <si>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</si>
  <si>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</si>
  <si>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</si>
  <si>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</si>
  <si>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</si>
  <si>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</si>
  <si>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</si>
  <si>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</si>
  <si>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</si>
  <si>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</si>
  <si>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</si>
  <si>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</si>
  <si>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</si>
  <si>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</si>
  <si>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</si>
  <si>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</si>
  <si>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</si>
  <si>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</si>
  <si>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</si>
  <si>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</si>
  <si>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</si>
  <si>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</si>
  <si>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</si>
  <si>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</si>
  <si>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</si>
  <si>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</si>
  <si>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</si>
  <si>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</si>
  <si>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</si>
  <si>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</si>
  <si>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</si>
  <si>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</si>
  <si>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</si>
  <si>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</si>
  <si>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</si>
  <si>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</si>
  <si>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</si>
  <si>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</si>
  <si>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</si>
  <si>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</si>
  <si>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</si>
  <si>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</si>
  <si>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</si>
  <si>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</si>
  <si>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</si>
  <si>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</si>
  <si>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</si>
  <si>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</si>
  <si>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</si>
  <si>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</si>
  <si>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</si>
  <si>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</si>
  <si>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</si>
  <si>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</si>
  <si>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</si>
  <si>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</si>
  <si>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</si>
  <si>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</si>
  <si>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</si>
  <si>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</si>
  <si>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</si>
  <si>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</si>
  <si>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</si>
  <si>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</si>
  <si>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</si>
  <si>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</si>
  <si>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</si>
  <si>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</si>
  <si>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</si>
  <si>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</si>
  <si>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</si>
  <si>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</si>
  <si>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</si>
  <si>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</si>
  <si>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</si>
  <si>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</si>
  <si>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</si>
  <si>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</si>
  <si>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</si>
  <si>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</si>
  <si>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</si>
  <si>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</si>
  <si>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</si>
  <si>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</si>
  <si>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</si>
  <si>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</si>
  <si>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</si>
  <si>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</si>
  <si>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</si>
  <si>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</si>
  <si>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</si>
  <si>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</si>
  <si>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</si>
  <si>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</si>
  <si>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</si>
  <si>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</si>
  <si>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</si>
  <si>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</si>
  <si>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</si>
  <si>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</si>
  <si>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</si>
  <si>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</si>
  <si>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</si>
  <si>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</si>
  <si>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</si>
  <si>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</si>
  <si>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</si>
  <si>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</si>
  <si>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</si>
  <si>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</si>
  <si>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</si>
  <si>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</si>
  <si>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</si>
  <si>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</si>
  <si>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</si>
  <si>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</si>
  <si>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</si>
  <si>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</si>
  <si>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</si>
  <si>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</si>
  <si>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</si>
  <si>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</si>
  <si>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</si>
  <si>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</si>
  <si>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</si>
  <si>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</si>
  <si>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</si>
  <si>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</si>
  <si>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</si>
  <si>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</si>
  <si>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</si>
  <si>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</si>
  <si>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</si>
  <si>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</si>
  <si>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</si>
  <si>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</si>
  <si>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</si>
  <si>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</si>
  <si>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</si>
  <si>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</si>
  <si>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</si>
  <si>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</si>
  <si>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</si>
  <si>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</si>
  <si>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</si>
  <si>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</si>
  <si>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</si>
  <si>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</si>
  <si>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</si>
  <si>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</si>
  <si>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</si>
  <si>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</si>
  <si>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</si>
  <si>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</si>
  <si>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</si>
  <si>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</si>
  <si>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</si>
  <si>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</si>
  <si>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</si>
  <si>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</si>
  <si>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</si>
  <si>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</si>
  <si>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</si>
  <si>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</si>
  <si>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</si>
  <si>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</si>
  <si>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</si>
  <si>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</si>
  <si>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</si>
  <si>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</si>
  <si>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</si>
  <si>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</si>
  <si>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</si>
  <si>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</si>
  <si>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</si>
  <si>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</si>
  <si>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</si>
  <si>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</si>
  <si>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</si>
  <si>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</si>
  <si>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</si>
  <si>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</si>
  <si>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</si>
  <si>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</si>
  <si>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</si>
  <si>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</si>
  <si>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</si>
  <si>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</si>
  <si>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</si>
  <si>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</si>
  <si>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</si>
  <si>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</si>
  <si>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</si>
  <si>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</si>
  <si>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</si>
  <si>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</si>
  <si>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</si>
  <si>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</si>
  <si>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</si>
  <si>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</si>
  <si>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</si>
  <si>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</si>
  <si>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</si>
  <si>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</si>
  <si>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</si>
  <si>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</si>
  <si>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</si>
  <si>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</si>
  <si>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</si>
  <si>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</si>
  <si>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</si>
  <si>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</si>
  <si>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</si>
  <si>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</si>
  <si>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</si>
  <si>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</si>
  <si>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</si>
  <si>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</si>
  <si>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</si>
  <si>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</si>
  <si>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</si>
  <si>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</si>
  <si>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</si>
  <si>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</si>
  <si>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</si>
  <si>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</si>
  <si>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</si>
  <si>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</si>
  <si>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</si>
  <si>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</si>
  <si>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</si>
  <si>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</si>
  <si>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</si>
  <si>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</si>
  <si>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</si>
  <si>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</si>
  <si>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</si>
  <si>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</si>
  <si>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</si>
  <si>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</si>
  <si>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</si>
  <si>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</si>
  <si>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</si>
  <si>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</si>
  <si>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</si>
  <si>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</si>
  <si>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</si>
  <si>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</si>
  <si>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</si>
  <si>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</si>
  <si>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</si>
  <si>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</si>
  <si>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</si>
  <si>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</si>
  <si>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</si>
  <si>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</si>
  <si>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</si>
  <si>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</si>
  <si>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</si>
  <si>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</si>
  <si>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</si>
  <si>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</si>
  <si>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</si>
  <si>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</si>
  <si>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</si>
  <si>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</si>
  <si>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</si>
  <si>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</si>
  <si>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</si>
  <si>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</si>
  <si>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</si>
  <si>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</si>
  <si>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</si>
  <si>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</si>
  <si>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</si>
  <si>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</si>
  <si>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</si>
  <si>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</si>
  <si>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</si>
  <si>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</si>
  <si>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</si>
  <si>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</si>
  <si>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</si>
  <si>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</si>
  <si>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</si>
  <si>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</si>
  <si>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</si>
  <si>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</si>
  <si>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</si>
  <si>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</si>
  <si>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</si>
  <si>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</si>
  <si>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</si>
  <si>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</si>
  <si>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</si>
  <si>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</si>
  <si>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</si>
  <si>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</si>
  <si>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</si>
  <si>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</si>
  <si>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</si>
  <si>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</si>
  <si>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</si>
  <si>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</si>
  <si>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</si>
  <si>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</si>
  <si>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</si>
  <si>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</si>
  <si>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</si>
  <si>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</si>
  <si>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</si>
  <si>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</si>
  <si>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</si>
  <si>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</si>
  <si>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</si>
  <si>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</si>
  <si>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</si>
  <si>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</si>
  <si>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</si>
  <si>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</si>
  <si>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</si>
  <si>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</si>
  <si>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</si>
  <si>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</si>
  <si>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</si>
  <si>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</si>
  <si>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</si>
  <si>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</si>
  <si>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</si>
  <si>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</si>
  <si>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</si>
  <si>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</si>
  <si>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</si>
  <si>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</si>
  <si>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</si>
  <si>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</si>
  <si>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</si>
  <si>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</si>
  <si>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</si>
  <si>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</si>
  <si>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</si>
  <si>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</si>
  <si>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</si>
  <si>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</si>
  <si>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</si>
  <si>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</si>
  <si>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</si>
  <si>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</si>
  <si>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</si>
  <si>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</si>
  <si>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</si>
  <si>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</si>
  <si>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</si>
  <si>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</si>
  <si>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</si>
  <si>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</si>
  <si>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</si>
  <si>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</si>
  <si>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</si>
  <si>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</si>
  <si>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</si>
  <si>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</si>
  <si>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</si>
  <si>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</si>
  <si>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</si>
  <si>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</si>
  <si>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</si>
  <si>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</si>
  <si>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</si>
  <si>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</si>
  <si>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</si>
  <si>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</si>
  <si>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</si>
  <si>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</si>
  <si>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</si>
  <si>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</si>
  <si>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</si>
  <si>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</si>
  <si>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</si>
  <si>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</si>
  <si>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</si>
  <si>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</si>
  <si>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</si>
  <si>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</si>
  <si>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</si>
  <si>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</si>
  <si>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</si>
  <si>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</si>
  <si>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</si>
  <si>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</si>
  <si>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</si>
  <si>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</si>
  <si>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</si>
  <si>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</si>
  <si>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</si>
  <si>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</si>
  <si>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</si>
  <si>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</si>
  <si>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</si>
  <si>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</si>
  <si>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</si>
  <si>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</si>
  <si>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</si>
  <si>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</si>
  <si>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</si>
  <si>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</si>
  <si>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</si>
  <si>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</si>
  <si>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</si>
  <si>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</si>
  <si>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</si>
  <si>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</si>
  <si>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</si>
  <si>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</si>
  <si>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</si>
  <si>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</si>
  <si>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</si>
  <si>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</si>
  <si>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</si>
  <si>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</si>
  <si>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</si>
  <si>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</si>
  <si>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</si>
  <si>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</si>
  <si>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</si>
  <si>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</si>
  <si>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</si>
  <si>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</si>
  <si>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</si>
  <si>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</si>
  <si>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</si>
  <si>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</si>
  <si>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</si>
  <si>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</si>
  <si>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</si>
  <si>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</si>
  <si>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</si>
  <si>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</si>
  <si>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</si>
  <si>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</si>
  <si>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</si>
  <si>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</si>
  <si>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</si>
  <si>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</si>
  <si>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</si>
  <si>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</si>
  <si>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</si>
  <si>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</si>
  <si>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</si>
  <si>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</si>
  <si>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</si>
  <si>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</si>
  <si>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</si>
  <si>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</si>
  <si>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</si>
  <si>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</si>
  <si>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</si>
  <si>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</si>
  <si>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</si>
  <si>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</si>
  <si>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</si>
  <si>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</si>
  <si>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</si>
  <si>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</si>
  <si>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</si>
  <si>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</si>
  <si>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</si>
  <si>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</si>
  <si>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</si>
  <si>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</si>
  <si>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</si>
  <si>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</si>
  <si>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</si>
  <si>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</si>
  <si>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</si>
  <si>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</si>
  <si>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</si>
  <si>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</si>
  <si>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</si>
  <si>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</si>
  <si>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</si>
  <si>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</si>
  <si>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</si>
  <si>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</si>
  <si>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</si>
  <si>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</si>
  <si>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</si>
  <si>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</si>
  <si>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</si>
  <si>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</si>
  <si>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</si>
  <si>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</si>
  <si>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</si>
  <si>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</si>
  <si>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</si>
  <si>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</si>
  <si>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</si>
  <si>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</si>
  <si>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</si>
  <si>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</si>
  <si>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</si>
  <si>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</si>
  <si>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</si>
  <si>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</si>
  <si>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</si>
  <si>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</si>
  <si>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</si>
  <si>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</si>
  <si>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</si>
  <si>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</si>
  <si>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</si>
  <si>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</si>
  <si>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</si>
  <si>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</si>
  <si>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</si>
  <si>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</si>
  <si>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</si>
  <si>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</si>
  <si>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</si>
  <si>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</si>
  <si>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</si>
  <si>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</si>
  <si>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</si>
  <si>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</si>
  <si>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</si>
  <si>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</si>
  <si>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</si>
  <si>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</si>
  <si>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</si>
  <si>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</si>
  <si>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</si>
  <si>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</si>
  <si>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</si>
  <si>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</si>
  <si>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</si>
  <si>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</si>
  <si>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</si>
  <si>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</si>
  <si>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</si>
  <si>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</si>
  <si>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</si>
  <si>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</si>
  <si>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</si>
  <si>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</si>
  <si>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</si>
  <si>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</si>
  <si>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</si>
  <si>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</si>
  <si>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</si>
  <si>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</si>
  <si>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</si>
  <si>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</si>
  <si>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</si>
  <si>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</si>
  <si>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</si>
  <si>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</si>
  <si>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</si>
  <si>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</si>
  <si>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</si>
  <si>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</si>
  <si>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</si>
  <si>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</si>
  <si>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</si>
  <si>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</si>
  <si>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</si>
  <si>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</si>
  <si>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</si>
  <si>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</si>
  <si>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</si>
  <si>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</si>
  <si>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</si>
  <si>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</si>
  <si>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</si>
  <si>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</si>
  <si>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</si>
  <si>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</si>
  <si>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</si>
  <si>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</si>
  <si>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</si>
  <si>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</si>
  <si>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</si>
  <si>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</si>
  <si>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</si>
  <si>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</si>
  <si>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</si>
  <si>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</si>
  <si>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</si>
  <si>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</si>
  <si>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</si>
  <si>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</si>
  <si>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</si>
  <si>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</si>
  <si>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</si>
  <si>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</si>
  <si>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</si>
  <si>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</si>
  <si>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</si>
  <si>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</si>
  <si>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</si>
  <si>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</si>
  <si>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</si>
  <si>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</si>
  <si>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</si>
  <si>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</si>
  <si>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</si>
  <si>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</si>
  <si>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</si>
  <si>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</si>
  <si>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</si>
  <si>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</si>
  <si>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</si>
  <si>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</si>
  <si>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</si>
  <si>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</si>
  <si>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</si>
  <si>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</si>
  <si>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</si>
  <si>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</si>
  <si>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</si>
  <si>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</si>
  <si>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</si>
  <si>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</si>
  <si>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</si>
  <si>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</si>
  <si>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</si>
  <si>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</si>
  <si>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</si>
  <si>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</si>
  <si>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</si>
  <si>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</si>
  <si>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</si>
  <si>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</si>
  <si>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</si>
  <si>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</si>
  <si>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</si>
  <si>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</si>
  <si>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</si>
  <si>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</si>
  <si>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</si>
  <si>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</si>
  <si>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</si>
  <si>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</si>
  <si>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</si>
  <si>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</si>
  <si>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</si>
  <si>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</si>
  <si>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</si>
  <si>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</si>
  <si>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</si>
  <si>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</si>
  <si>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</si>
  <si>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</si>
  <si>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</si>
  <si>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</si>
  <si>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</si>
  <si>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</si>
  <si>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</si>
  <si>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</si>
  <si>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</si>
  <si>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</si>
  <si>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</si>
  <si>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</si>
  <si>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</si>
  <si>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</si>
  <si>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</si>
  <si>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</si>
  <si>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</si>
  <si>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</si>
  <si>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</si>
  <si>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</si>
  <si>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</si>
  <si>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</si>
  <si>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</si>
  <si>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</si>
  <si>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</si>
  <si>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</si>
  <si>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</si>
  <si>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</si>
  <si>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</si>
  <si>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</si>
  <si>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</si>
  <si>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</si>
  <si>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</si>
  <si>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</si>
  <si>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</si>
  <si>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</si>
  <si>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</si>
  <si>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</si>
  <si>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</si>
  <si>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</si>
  <si>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</si>
  <si>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</si>
  <si>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</si>
  <si>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</si>
  <si>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</si>
  <si>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</si>
  <si>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</si>
  <si>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</si>
  <si>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</si>
  <si>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</si>
  <si>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</si>
  <si>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</si>
  <si>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</si>
  <si>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</si>
  <si>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</si>
  <si>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</si>
  <si>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</si>
  <si>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</si>
  <si>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</si>
  <si>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</si>
  <si>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</si>
  <si>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</si>
  <si>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</si>
  <si>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</si>
  <si>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</si>
  <si>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</si>
  <si>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</si>
  <si>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</si>
  <si>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</si>
  <si>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</si>
  <si>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</si>
  <si>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</si>
  <si>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</si>
  <si>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</si>
  <si>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</si>
  <si>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</si>
  <si>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</si>
  <si>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</si>
  <si>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</si>
  <si>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</si>
  <si>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</si>
  <si>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</si>
  <si>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</si>
  <si>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</si>
  <si>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</si>
  <si>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</si>
  <si>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</si>
  <si>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</si>
  <si>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</si>
  <si>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</si>
  <si>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</si>
  <si>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</si>
  <si>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</si>
  <si>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</si>
  <si>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</si>
  <si>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</si>
  <si>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</si>
  <si>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</si>
  <si>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</si>
  <si>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</si>
  <si>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</si>
  <si>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</si>
  <si>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</si>
  <si>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</si>
  <si>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</si>
  <si>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</si>
  <si>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</si>
  <si>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</si>
  <si>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</si>
  <si>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</si>
  <si>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</si>
  <si>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</si>
  <si>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</si>
  <si>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</si>
  <si>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</si>
  <si>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</si>
  <si>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</si>
  <si>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</si>
  <si>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</si>
  <si>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</si>
  <si>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</si>
  <si>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</si>
  <si>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</si>
  <si>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</si>
  <si>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</si>
  <si>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</si>
  <si>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</si>
  <si>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</si>
  <si>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</si>
  <si>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</si>
  <si>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</si>
  <si>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</si>
  <si>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</si>
  <si>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</si>
  <si>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</si>
  <si>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</si>
  <si>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</si>
  <si>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</si>
  <si>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</si>
  <si>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</si>
  <si>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</si>
  <si>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</si>
  <si>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</si>
  <si>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</si>
  <si>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</si>
  <si>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</si>
  <si>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</si>
  <si>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</si>
  <si>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</si>
  <si>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</si>
  <si>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</si>
  <si>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</si>
  <si>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</si>
  <si>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</si>
  <si>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</si>
  <si>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</si>
  <si>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</si>
  <si>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</si>
  <si>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</si>
  <si>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</si>
  <si>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</si>
  <si>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</si>
  <si>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</si>
  <si>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</si>
  <si>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</si>
  <si>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</si>
  <si>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</si>
  <si>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</si>
  <si>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</si>
  <si>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</si>
  <si>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</si>
  <si>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</si>
  <si>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</si>
  <si>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</si>
  <si>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</si>
  <si>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</si>
  <si>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</si>
  <si>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</si>
  <si>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</si>
  <si>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</si>
  <si>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</si>
  <si>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</si>
  <si>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</si>
  <si>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</si>
  <si>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</si>
  <si>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</si>
  <si>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</si>
  <si>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</si>
  <si>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</si>
  <si>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</si>
  <si>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</si>
  <si>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</si>
  <si>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</si>
  <si>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</si>
  <si>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</si>
  <si>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</si>
  <si>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</si>
  <si>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</si>
  <si>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</si>
  <si>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</si>
  <si>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</si>
  <si>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</si>
  <si>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</si>
  <si>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</si>
  <si>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</si>
  <si>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</si>
  <si>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</si>
  <si>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</si>
  <si>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</si>
  <si>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</si>
  <si>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</si>
  <si>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</si>
  <si>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</si>
  <si>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</si>
  <si>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</si>
  <si>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</si>
  <si>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</si>
  <si>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</si>
  <si>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</si>
  <si>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</si>
  <si>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</si>
  <si>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</si>
  <si>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</si>
  <si>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</si>
  <si>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</si>
  <si>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</si>
  <si>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</si>
  <si>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</si>
  <si>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</si>
  <si>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</si>
  <si>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</si>
  <si>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</si>
  <si>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</si>
  <si>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</si>
  <si>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</si>
  <si>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</si>
  <si>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</si>
  <si>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</si>
  <si>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</si>
  <si>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</si>
  <si>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</si>
  <si>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</si>
  <si>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</si>
  <si>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</si>
  <si>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</si>
  <si>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</si>
  <si>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</si>
  <si>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</si>
  <si>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</si>
  <si>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</si>
  <si>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</si>
  <si>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</si>
  <si>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</si>
  <si>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</si>
  <si>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</si>
  <si>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</si>
  <si>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</si>
  <si>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</si>
  <si>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</si>
  <si>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</si>
  <si>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</si>
  <si>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</si>
  <si>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</si>
  <si>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</si>
  <si>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</si>
  <si>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</si>
  <si>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</si>
  <si>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</si>
  <si>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</si>
  <si>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</si>
  <si>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</si>
  <si>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</si>
  <si>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</si>
  <si>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</si>
  <si>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</si>
  <si>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</si>
  <si>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</si>
  <si>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</si>
  <si>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</si>
  <si>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</si>
  <si>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</si>
  <si>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</si>
  <si>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</si>
  <si>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</si>
  <si>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</si>
  <si>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</si>
  <si>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</si>
  <si>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</si>
  <si>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</si>
  <si>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</si>
  <si>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</si>
  <si>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</si>
  <si>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</si>
  <si>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</si>
  <si>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</si>
  <si>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</si>
  <si>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</si>
  <si>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</si>
  <si>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</si>
  <si>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</si>
  <si>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</si>
  <si>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</si>
  <si>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</si>
  <si>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</si>
  <si>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</si>
  <si>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</si>
  <si>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</si>
  <si>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</si>
  <si>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</si>
  <si>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</si>
  <si>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</si>
  <si>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</si>
  <si>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</si>
  <si>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</si>
  <si>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</si>
  <si>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</si>
  <si>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</si>
  <si>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</si>
  <si>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</si>
  <si>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</si>
  <si>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</si>
  <si>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</si>
  <si>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</si>
  <si>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</si>
  <si>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</si>
  <si>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</si>
  <si>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</si>
  <si>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</si>
  <si>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</si>
  <si>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</si>
  <si>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</si>
  <si>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</si>
  <si>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</si>
  <si>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</si>
  <si>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</si>
  <si>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</si>
  <si>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</si>
  <si>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</si>
  <si>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</si>
  <si>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</si>
  <si>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</si>
  <si>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</si>
  <si>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</si>
  <si>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</si>
  <si>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</si>
  <si>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</si>
  <si>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</si>
  <si>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</si>
  <si>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</si>
  <si>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</si>
  <si>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</si>
  <si>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</si>
  <si>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</si>
  <si>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</si>
  <si>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</si>
  <si>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</si>
  <si>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</si>
  <si>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</si>
  <si>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</si>
  <si>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</si>
  <si>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</si>
  <si>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</si>
  <si>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</si>
  <si>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</si>
  <si>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</si>
  <si>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</si>
  <si>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</si>
  <si>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</si>
  <si>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</si>
  <si>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</si>
  <si>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</si>
  <si>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</si>
  <si>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</si>
  <si>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</si>
  <si>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</si>
  <si>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</si>
  <si>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</si>
  <si>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</si>
  <si>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</si>
  <si>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</si>
  <si>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</si>
  <si>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</si>
  <si>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</si>
  <si>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</si>
  <si>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</si>
  <si>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</si>
  <si>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</si>
  <si>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</si>
  <si>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</si>
  <si>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</si>
  <si>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</si>
  <si>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</si>
  <si>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</si>
  <si>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</si>
  <si>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</si>
  <si>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</si>
  <si>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</si>
  <si>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</si>
  <si>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</si>
  <si>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</si>
  <si>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</si>
  <si>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</si>
  <si>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</si>
  <si>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</si>
  <si>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</si>
  <si>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</si>
  <si>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</si>
  <si>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</si>
  <si>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</si>
  <si>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</si>
  <si>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</si>
  <si>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</si>
  <si>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</si>
  <si>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</si>
  <si>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</si>
  <si>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</si>
  <si>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</si>
  <si>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</si>
  <si>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</si>
  <si>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</si>
  <si>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</si>
  <si>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</si>
  <si>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</si>
  <si>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</si>
  <si>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</si>
  <si>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</si>
  <si>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</si>
  <si>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</si>
  <si>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</si>
  <si>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</si>
  <si>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</si>
  <si>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</si>
  <si>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</si>
  <si>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</si>
  <si>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</si>
  <si>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</si>
  <si>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</si>
  <si>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</si>
  <si>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</si>
  <si>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</si>
  <si>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</si>
  <si>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</si>
  <si>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</si>
  <si>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</si>
  <si>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</si>
  <si>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</si>
  <si>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</si>
  <si>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</si>
  <si>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</si>
  <si>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</si>
  <si>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</si>
  <si>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</si>
  <si>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</si>
  <si>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</si>
  <si>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</si>
  <si>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</si>
  <si>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</si>
  <si>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</si>
  <si>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</si>
  <si>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</si>
  <si>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</si>
  <si>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</si>
  <si>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</si>
  <si>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</si>
  <si>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</si>
  <si>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</si>
  <si>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</si>
  <si>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</si>
  <si>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</si>
  <si>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</si>
  <si>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</si>
  <si>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</si>
  <si>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</si>
  <si>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</si>
  <si>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</si>
  <si>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</si>
  <si>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</si>
  <si>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</si>
  <si>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</si>
  <si>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</si>
  <si>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</si>
  <si>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</si>
  <si>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</si>
  <si>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</si>
  <si>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</si>
  <si>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</si>
  <si>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</si>
  <si>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</si>
  <si>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</si>
  <si>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</si>
  <si>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</si>
  <si>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</si>
  <si>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</si>
  <si>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</si>
  <si>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</si>
  <si>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</si>
  <si>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</si>
  <si>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</si>
  <si>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</si>
  <si>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</si>
  <si>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</si>
  <si>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</si>
  <si>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</si>
  <si>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</si>
  <si>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</si>
  <si>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</si>
  <si>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</si>
  <si>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</si>
  <si>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</si>
  <si>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</si>
  <si>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</si>
  <si>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</si>
  <si>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</si>
  <si>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</si>
  <si>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</si>
  <si>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</si>
  <si>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</si>
  <si>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</si>
  <si>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</si>
  <si>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</si>
  <si>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</si>
  <si>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</si>
  <si>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</si>
  <si>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</si>
  <si>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</si>
  <si>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</si>
  <si>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</si>
  <si>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</si>
  <si>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</si>
  <si>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</si>
  <si>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</si>
  <si>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</si>
  <si>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</si>
  <si>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</si>
  <si>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</si>
  <si>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</si>
  <si>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</si>
  <si>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</si>
  <si>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</si>
  <si>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</si>
  <si>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</si>
  <si>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</si>
  <si>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</si>
  <si>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</si>
  <si>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</si>
  <si>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</si>
  <si>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</si>
  <si>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</si>
  <si>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</si>
  <si>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</si>
  <si>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</si>
  <si>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</si>
  <si>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</si>
  <si>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</si>
  <si>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</si>
  <si>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</si>
  <si>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</si>
  <si>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</si>
  <si>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</si>
  <si>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</si>
  <si>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</si>
  <si>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</si>
  <si>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</si>
  <si>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</si>
  <si>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</si>
  <si>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</si>
  <si>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</si>
  <si>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</si>
  <si>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</si>
  <si>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</si>
  <si>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</si>
  <si>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</si>
  <si>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</si>
  <si>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</si>
  <si>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</si>
  <si>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</si>
  <si>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</si>
  <si>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</si>
  <si>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</si>
  <si>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</si>
  <si>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</si>
  <si>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</si>
  <si>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</si>
  <si>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</si>
  <si>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</si>
  <si>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</si>
  <si>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</si>
  <si>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</si>
  <si>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</si>
  <si>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</si>
  <si>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</si>
  <si>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</si>
  <si>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</si>
  <si>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</si>
  <si>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</si>
  <si>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</si>
  <si>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</si>
  <si>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</si>
  <si>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</si>
  <si>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</si>
  <si>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</si>
  <si>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</si>
  <si>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</si>
  <si>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</si>
  <si>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</si>
  <si>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</si>
  <si>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</si>
  <si>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</si>
  <si>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</si>
  <si>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</si>
  <si>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</si>
  <si>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</si>
  <si>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</si>
  <si>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</si>
  <si>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</si>
  <si>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</si>
  <si>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</si>
  <si>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</si>
  <si>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</si>
  <si>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</si>
  <si>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</si>
  <si>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</si>
  <si>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</si>
  <si>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</si>
  <si>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</si>
  <si>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</si>
  <si>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</si>
  <si>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</si>
  <si>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</si>
  <si>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</si>
  <si>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</si>
  <si>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</si>
  <si>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</si>
  <si>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</si>
  <si>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</si>
  <si>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</si>
  <si>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</si>
  <si>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</si>
  <si>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</si>
  <si>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</si>
  <si>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</si>
  <si>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</si>
  <si>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</si>
  <si>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</si>
  <si>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</si>
  <si>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</si>
  <si>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</si>
  <si>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</si>
  <si>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</si>
  <si>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</si>
  <si>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</si>
  <si>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</si>
  <si>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</si>
  <si>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</si>
  <si>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</si>
  <si>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</si>
  <si>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</si>
  <si>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</si>
  <si>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</si>
  <si>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</si>
  <si>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</si>
  <si>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</si>
  <si>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</si>
  <si>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</si>
  <si>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</si>
  <si>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</si>
  <si>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</si>
  <si>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</si>
  <si>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</si>
  <si>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</si>
  <si>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</si>
  <si>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</si>
  <si>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</si>
  <si>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</si>
  <si>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</si>
  <si>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</si>
  <si>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</si>
  <si>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</si>
  <si>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</si>
  <si>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</si>
  <si>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</si>
  <si>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</si>
  <si>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</si>
  <si>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</si>
  <si>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</si>
  <si>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</si>
  <si>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</si>
  <si>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</si>
  <si>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</si>
  <si>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</si>
  <si>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</si>
  <si>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</si>
  <si>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</si>
  <si>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</si>
  <si>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</si>
  <si>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</si>
  <si>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</si>
  <si>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</si>
  <si>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</si>
  <si>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</si>
  <si>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</si>
  <si>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</si>
  <si>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</si>
  <si>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</si>
  <si>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</si>
  <si>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</si>
  <si>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</si>
  <si>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</si>
  <si>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</si>
  <si>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</si>
  <si>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</si>
  <si>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</si>
  <si>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</si>
  <si>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</si>
  <si>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</si>
  <si>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</si>
  <si>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</si>
  <si>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</si>
  <si>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</si>
  <si>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</si>
  <si>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</si>
  <si>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</si>
  <si>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</si>
  <si>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</si>
  <si>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</si>
  <si>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</si>
  <si>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</si>
  <si>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</si>
  <si>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</si>
  <si>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</si>
  <si>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</si>
  <si>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</si>
  <si>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</si>
  <si>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</si>
  <si>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</si>
  <si>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</si>
  <si>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</si>
  <si>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</si>
  <si>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</si>
  <si>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</si>
  <si>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</si>
  <si>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</si>
  <si>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</si>
  <si>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</si>
  <si>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</si>
  <si>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</si>
  <si>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</si>
  <si>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</si>
  <si>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</si>
  <si>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</si>
  <si>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</si>
  <si>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</si>
  <si>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</si>
  <si>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</si>
  <si>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</si>
  <si>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</si>
  <si>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</si>
  <si>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</si>
  <si>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</si>
  <si>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</si>
  <si>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</si>
  <si>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</si>
  <si>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</si>
  <si>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</si>
  <si>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</si>
  <si>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</si>
  <si>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</si>
  <si>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</si>
  <si>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</si>
  <si>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</si>
  <si>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</si>
  <si>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</si>
  <si>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</si>
  <si>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</si>
  <si>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</si>
  <si>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</si>
  <si>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</si>
  <si>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</si>
  <si>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</si>
  <si>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</si>
  <si>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</si>
  <si>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</si>
  <si>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</si>
  <si>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</si>
  <si>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</si>
  <si>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</si>
  <si>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</si>
  <si>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</si>
  <si>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</si>
  <si>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</si>
  <si>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</si>
  <si>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</si>
  <si>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</si>
  <si>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</si>
  <si>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</si>
  <si>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</si>
  <si>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</si>
  <si>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</si>
  <si>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</si>
  <si>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</si>
  <si>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</si>
  <si>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</si>
  <si>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</si>
  <si>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</si>
  <si>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</si>
  <si>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</si>
  <si>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</si>
  <si>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</si>
  <si>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</si>
  <si>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</si>
  <si>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</si>
  <si>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</si>
  <si>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</si>
  <si>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</si>
  <si>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</si>
  <si>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</si>
  <si>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</si>
  <si>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</si>
  <si>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</si>
  <si>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</si>
  <si>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</si>
  <si>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</si>
  <si>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</si>
  <si>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</si>
  <si>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</si>
  <si>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</si>
  <si>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</si>
  <si>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</si>
  <si>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</si>
  <si>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</si>
  <si>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</si>
  <si>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</si>
  <si>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</si>
  <si>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</si>
  <si>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</si>
  <si>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</si>
  <si>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</si>
  <si>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</si>
  <si>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</si>
  <si>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</si>
  <si>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</si>
  <si>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</si>
  <si>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</si>
  <si>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</si>
  <si>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</si>
  <si>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</si>
  <si>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</si>
  <si>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</si>
  <si>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</si>
  <si>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</si>
  <si>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</si>
  <si>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</si>
  <si>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</si>
  <si>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</si>
  <si>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</si>
  <si>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</si>
  <si>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</si>
  <si>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</si>
  <si>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</si>
  <si>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</si>
  <si>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</si>
  <si>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</si>
  <si>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</si>
  <si>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</si>
  <si>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</si>
  <si>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</si>
  <si>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</si>
  <si>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</si>
  <si>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</si>
  <si>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</si>
  <si>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</si>
  <si>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</si>
  <si>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</si>
  <si>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</si>
  <si>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</si>
  <si>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</si>
  <si>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</si>
  <si>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</si>
  <si>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</si>
  <si>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</si>
  <si>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</si>
  <si>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</si>
  <si>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</si>
  <si>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</si>
  <si>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</si>
  <si>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</si>
  <si>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</si>
  <si>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</si>
  <si>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</si>
  <si>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</si>
  <si>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</si>
  <si>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</si>
  <si>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</si>
  <si>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</si>
  <si>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</si>
  <si>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</si>
  <si>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</si>
  <si>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</si>
  <si>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</si>
  <si>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</si>
  <si>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</si>
  <si>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</si>
  <si>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</si>
  <si>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</si>
  <si>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</si>
  <si>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</si>
  <si>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</si>
  <si>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</si>
  <si>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</si>
  <si>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</si>
  <si>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</si>
  <si>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</si>
  <si>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</si>
  <si>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</si>
  <si>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</si>
  <si>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</si>
  <si>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</si>
  <si>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</si>
  <si>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</si>
  <si>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</si>
  <si>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</si>
  <si>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</si>
  <si>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</si>
  <si>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</si>
  <si>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</si>
  <si>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</si>
  <si>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</si>
  <si>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</si>
  <si>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</si>
  <si>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</si>
  <si>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</si>
  <si>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</si>
  <si>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</si>
  <si>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</si>
  <si>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</si>
  <si>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</si>
  <si>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</si>
  <si>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</si>
  <si>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</si>
  <si>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</si>
  <si>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</si>
  <si>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</si>
  <si>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</si>
  <si>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</si>
  <si>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</si>
  <si>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</si>
  <si>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</si>
  <si>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</si>
  <si>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</si>
  <si>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</si>
  <si>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</si>
  <si>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</si>
  <si>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</si>
  <si>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</si>
  <si>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</si>
  <si>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</si>
  <si>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</si>
  <si>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</si>
  <si>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</si>
  <si>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</si>
  <si>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</si>
  <si>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</si>
  <si>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</si>
  <si>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</si>
  <si>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</si>
  <si>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</si>
  <si>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</si>
  <si>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</si>
  <si>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</si>
  <si>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</si>
  <si>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</si>
  <si>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</si>
  <si>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</si>
  <si>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</si>
  <si>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</si>
  <si>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</si>
  <si>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</si>
  <si>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</si>
  <si>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</si>
  <si>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</si>
  <si>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</si>
  <si>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</si>
  <si>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</si>
  <si>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</si>
  <si>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</si>
  <si>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</si>
  <si>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</si>
  <si>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</si>
  <si>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</si>
  <si>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</si>
  <si>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</si>
  <si>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</si>
  <si>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</si>
  <si>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</si>
  <si>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</si>
  <si>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</si>
  <si>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</si>
  <si>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</si>
  <si>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</si>
  <si>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</si>
  <si>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</si>
  <si>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</si>
  <si>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</si>
  <si>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</si>
  <si>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</si>
  <si>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</si>
  <si>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</si>
  <si>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</si>
  <si>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</si>
  <si>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</si>
  <si>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</si>
  <si>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</si>
  <si>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</si>
  <si>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</si>
  <si>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</si>
  <si>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</si>
  <si>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</si>
  <si>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</si>
  <si>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</si>
  <si>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</si>
  <si>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</si>
  <si>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</si>
  <si>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</si>
  <si>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</si>
  <si>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</si>
  <si>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</si>
  <si>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</si>
  <si>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</si>
  <si>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</si>
  <si>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</si>
  <si>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</si>
  <si>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</si>
  <si>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</si>
  <si>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</si>
  <si>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</si>
  <si>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</si>
  <si>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</si>
  <si>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</si>
  <si>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</si>
  <si>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</si>
  <si>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</si>
  <si>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</si>
  <si>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</si>
  <si>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</si>
  <si>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</si>
  <si>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</si>
  <si>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</si>
  <si>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</si>
  <si>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</si>
  <si>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</si>
  <si>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</si>
  <si>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</si>
  <si>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</si>
  <si>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</si>
  <si>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</si>
  <si>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</si>
  <si>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</si>
  <si>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</si>
  <si>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</si>
  <si>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</si>
  <si>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</si>
  <si>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</si>
  <si>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</si>
  <si>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</si>
  <si>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</si>
  <si>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</si>
  <si>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</si>
  <si>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</si>
  <si>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</si>
  <si>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</si>
  <si>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</si>
  <si>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</si>
  <si>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</si>
  <si>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</si>
  <si>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</si>
  <si>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</si>
  <si>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</si>
  <si>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</si>
  <si>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</si>
  <si>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</si>
  <si>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</si>
  <si>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</si>
  <si>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</si>
  <si>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</si>
  <si>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</si>
  <si>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</si>
  <si>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</si>
  <si>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</si>
  <si>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</si>
  <si>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</si>
  <si>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</si>
  <si>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</si>
  <si>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</si>
  <si>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</si>
  <si>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</si>
  <si>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</si>
  <si>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</si>
  <si>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</si>
  <si>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</si>
  <si>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</si>
  <si>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</si>
  <si>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</si>
  <si>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</si>
  <si>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</si>
  <si>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</si>
  <si>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</si>
  <si>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</si>
  <si>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</si>
  <si>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</si>
  <si>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</si>
  <si>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</si>
  <si>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</si>
  <si>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</si>
  <si>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</si>
  <si>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</si>
  <si>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</si>
  <si>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</si>
  <si>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</si>
  <si>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</si>
  <si>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</si>
  <si>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</si>
  <si>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</si>
  <si>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</si>
  <si>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</si>
  <si>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</si>
  <si>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</si>
  <si>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</si>
  <si>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</si>
  <si>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</si>
  <si>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</si>
  <si>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</si>
  <si>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</si>
  <si>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</si>
  <si>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</si>
  <si>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</si>
  <si>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</si>
  <si>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</si>
  <si>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</si>
  <si>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</si>
  <si>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</si>
  <si>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</si>
  <si>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</si>
  <si>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</si>
  <si>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</si>
  <si>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</si>
  <si>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</si>
  <si>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</si>
  <si>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</si>
  <si>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</si>
  <si>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</si>
  <si>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</si>
  <si>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</si>
  <si>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</si>
  <si>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</si>
  <si>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</si>
  <si>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</si>
  <si>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</si>
  <si>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</si>
  <si>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</si>
  <si>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</si>
  <si>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</si>
  <si>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</si>
  <si>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</si>
  <si>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</si>
  <si>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</si>
  <si>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</si>
  <si>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</si>
  <si>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</si>
  <si>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</si>
  <si>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</si>
  <si>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</si>
  <si>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</si>
  <si>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</si>
  <si>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</si>
  <si>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</si>
  <si>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</si>
  <si>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</si>
  <si>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</si>
  <si>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</si>
  <si>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</si>
  <si>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</si>
  <si>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</si>
  <si>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</si>
  <si>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</si>
  <si>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</si>
  <si>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</si>
  <si>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</si>
  <si>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</si>
  <si>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</si>
  <si>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</si>
  <si>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</si>
  <si>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</si>
  <si>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</si>
  <si>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</si>
  <si>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</si>
  <si>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</si>
  <si>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</si>
  <si>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</si>
  <si>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</si>
  <si>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</si>
  <si>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</si>
  <si>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</si>
  <si>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</si>
  <si>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</si>
  <si>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</si>
  <si>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</si>
  <si>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</si>
  <si>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</si>
  <si>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</si>
  <si>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</si>
  <si>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</si>
  <si>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</si>
  <si>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</si>
  <si>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</si>
  <si>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</si>
  <si>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</si>
  <si>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</si>
  <si>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</si>
  <si>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</si>
  <si>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</si>
  <si>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</si>
  <si>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</si>
  <si>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</si>
  <si>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</si>
  <si>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</si>
  <si>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</si>
  <si>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</si>
  <si>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</si>
  <si>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</si>
  <si>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</si>
  <si>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</si>
  <si>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</si>
  <si>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</si>
  <si>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</si>
  <si>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</si>
  <si>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</si>
  <si>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</si>
  <si>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</si>
  <si>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</si>
  <si>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</si>
  <si>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</si>
  <si>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</si>
  <si>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</si>
  <si>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</si>
  <si>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</si>
  <si>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</si>
  <si>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</si>
  <si>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</si>
  <si>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</si>
  <si>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</si>
  <si>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</si>
  <si>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</si>
  <si>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</si>
  <si>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</si>
  <si>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</si>
  <si>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</si>
  <si>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</si>
  <si>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</si>
  <si>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</si>
  <si>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</si>
  <si>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</si>
  <si>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</si>
  <si>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</si>
  <si>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</si>
  <si>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</si>
  <si>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</si>
  <si>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</si>
  <si>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</si>
  <si>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</si>
  <si>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</si>
  <si>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</si>
  <si>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</si>
  <si>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</si>
  <si>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</si>
  <si>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</si>
  <si>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</si>
  <si>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</si>
  <si>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</si>
  <si>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</si>
  <si>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</si>
  <si>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</si>
  <si>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</si>
  <si>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</si>
  <si>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</si>
  <si>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</si>
  <si>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</si>
  <si>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</si>
  <si>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</si>
  <si>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</si>
  <si>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</si>
  <si>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</si>
  <si>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</si>
  <si>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</si>
  <si>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</si>
  <si>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</si>
  <si>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</si>
  <si>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</si>
  <si>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</si>
  <si>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</si>
  <si>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</si>
  <si>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</si>
  <si>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</si>
  <si>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</si>
  <si>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</si>
  <si>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</si>
  <si>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</si>
  <si>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</si>
  <si>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</si>
  <si>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</si>
  <si>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</si>
  <si>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</si>
  <si>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</si>
  <si>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</si>
  <si>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</si>
  <si>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</si>
  <si>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</si>
  <si>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</si>
  <si>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</si>
  <si>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</si>
  <si>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</si>
  <si>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</si>
  <si>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</si>
  <si>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</si>
  <si>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</si>
  <si>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</si>
  <si>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</si>
  <si>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</si>
  <si>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</si>
  <si>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</si>
  <si>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</si>
  <si>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</si>
  <si>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</si>
  <si>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</si>
  <si>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</si>
  <si>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</si>
  <si>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</si>
  <si>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</si>
  <si>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</si>
  <si>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</si>
  <si>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</si>
  <si>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</si>
  <si>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</si>
  <si>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</si>
  <si>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</si>
  <si>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</si>
  <si>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</si>
  <si>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</si>
  <si>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</si>
  <si>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</si>
  <si>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</si>
  <si>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</si>
  <si>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</si>
  <si>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</si>
  <si>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</si>
  <si>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</si>
  <si>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</si>
  <si>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</si>
  <si>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</si>
  <si>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</si>
  <si>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</si>
  <si>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</si>
  <si>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</si>
  <si>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</si>
  <si>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</si>
  <si>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</si>
  <si>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</si>
  <si>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</si>
  <si>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</si>
  <si>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</si>
  <si>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</si>
  <si>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</si>
  <si>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</si>
  <si>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</si>
  <si>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</si>
  <si>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</si>
  <si>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</si>
  <si>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</si>
  <si>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</si>
  <si>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</si>
  <si>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</si>
  <si>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</si>
  <si>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</si>
  <si>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</si>
  <si>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</si>
  <si>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</si>
  <si>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</si>
  <si>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</si>
  <si>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</si>
  <si>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</si>
  <si>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</si>
  <si>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</si>
  <si>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</si>
  <si>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</si>
  <si>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</si>
  <si>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</si>
  <si>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</si>
  <si>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</si>
  <si>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</si>
  <si>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</si>
  <si>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</si>
  <si>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</si>
  <si>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</si>
  <si>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</si>
  <si>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</si>
  <si>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</si>
  <si>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</si>
  <si>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</si>
  <si>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</si>
  <si>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</si>
  <si>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</si>
  <si>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</si>
  <si>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</si>
  <si>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</si>
  <si>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</si>
  <si>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</si>
  <si>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</si>
  <si>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</si>
  <si>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</si>
  <si>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</si>
  <si>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</si>
  <si>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</si>
  <si>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</si>
  <si>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</si>
  <si>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</si>
  <si>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</si>
  <si>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</si>
  <si>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</si>
  <si>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</si>
  <si>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</si>
  <si>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</si>
  <si>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</si>
  <si>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</si>
  <si>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</si>
  <si>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</si>
  <si>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</si>
  <si>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</si>
  <si>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</si>
  <si>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</si>
  <si>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</si>
  <si>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</si>
  <si>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</si>
  <si>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</si>
  <si>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</si>
  <si>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</si>
  <si>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</si>
  <si>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</si>
  <si>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</si>
  <si>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</si>
  <si>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</si>
  <si>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</si>
  <si>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</si>
  <si>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</si>
  <si>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</si>
  <si>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</si>
  <si>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</si>
  <si>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</si>
  <si>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</si>
  <si>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</si>
  <si>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</si>
  <si>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</si>
  <si>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</si>
  <si>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</si>
  <si>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</si>
  <si>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</si>
  <si>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</si>
  <si>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</si>
  <si>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</si>
  <si>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</si>
  <si>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</si>
  <si>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</si>
  <si>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</si>
  <si>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</si>
  <si>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</si>
  <si>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</si>
  <si>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</si>
  <si>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</si>
  <si>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</si>
  <si>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</si>
  <si>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</si>
  <si>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</si>
  <si>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</si>
  <si>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</si>
  <si>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</si>
  <si>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</si>
  <si>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</si>
  <si>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</si>
  <si>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</si>
  <si>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</si>
  <si>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</si>
  <si>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</si>
  <si>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</si>
  <si>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</si>
  <si>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</si>
  <si>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</si>
  <si>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</si>
  <si>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</si>
  <si>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</si>
  <si>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</si>
  <si>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</si>
  <si>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</si>
  <si>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</si>
  <si>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</si>
  <si>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</si>
  <si>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</si>
  <si>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</si>
  <si>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</si>
  <si>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</si>
  <si>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</si>
  <si>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</si>
  <si>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</si>
  <si>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</si>
  <si>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</si>
  <si>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</si>
  <si>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</si>
  <si>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</si>
  <si>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</si>
  <si>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</si>
  <si>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</si>
  <si>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</si>
  <si>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</si>
  <si>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</si>
  <si>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</si>
  <si>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</si>
  <si>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</si>
  <si>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</si>
  <si>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</si>
  <si>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</si>
  <si>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</si>
  <si>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</si>
  <si>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</si>
  <si>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</si>
  <si>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</si>
  <si>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</si>
  <si>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</si>
  <si>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</si>
  <si>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</si>
  <si>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</si>
  <si>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</si>
  <si>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</si>
  <si>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</si>
  <si>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</si>
  <si>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</si>
  <si>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</si>
  <si>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</si>
  <si>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</si>
  <si>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</si>
  <si>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</si>
  <si>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</si>
  <si>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</si>
  <si>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</si>
  <si>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</si>
  <si>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</si>
  <si>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</si>
  <si>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</si>
  <si>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</si>
  <si>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</si>
  <si>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</si>
  <si>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</si>
  <si>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</si>
  <si>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</si>
  <si>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</si>
  <si>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</si>
  <si>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</si>
  <si>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</si>
  <si>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</si>
  <si>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</si>
  <si>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</si>
  <si>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</si>
  <si>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</si>
  <si>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</si>
  <si>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</si>
  <si>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</si>
  <si>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</si>
  <si>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</si>
  <si>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</si>
  <si>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</si>
  <si>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</si>
  <si>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</si>
  <si>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</si>
  <si>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</si>
  <si>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</si>
  <si>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</si>
  <si>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</si>
  <si>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</si>
  <si>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</si>
  <si>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</si>
  <si>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</si>
  <si>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</si>
  <si>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</si>
  <si>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</si>
  <si>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</si>
  <si>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</si>
  <si>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</si>
  <si>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</si>
  <si>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</si>
  <si>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</si>
  <si>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</si>
  <si>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</si>
  <si>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</si>
  <si>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</si>
  <si>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</si>
  <si>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</si>
  <si>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</si>
  <si>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</si>
  <si>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</si>
  <si>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</si>
  <si>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</si>
  <si>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</si>
  <si>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</si>
  <si>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</si>
  <si>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</si>
  <si>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</si>
  <si>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</si>
  <si>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</si>
  <si>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</si>
  <si>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</si>
  <si>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</si>
  <si>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</si>
  <si>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</si>
  <si>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</si>
  <si>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</si>
  <si>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</si>
  <si>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</si>
  <si>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</si>
  <si>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</si>
  <si>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</si>
  <si>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</si>
  <si>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</si>
  <si>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</si>
  <si>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</si>
  <si>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</si>
  <si>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</si>
  <si>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</si>
  <si>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</si>
  <si>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</si>
  <si>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</si>
  <si>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</si>
  <si>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</si>
  <si>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</si>
  <si>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</si>
  <si>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</si>
  <si>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</si>
  <si>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</si>
  <si>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</si>
  <si>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</si>
  <si>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</si>
  <si>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</si>
  <si>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</si>
  <si>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</si>
  <si>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</si>
  <si>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</si>
  <si>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</si>
  <si>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</si>
  <si>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</si>
  <si>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</si>
  <si>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</si>
  <si>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</si>
  <si>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</si>
  <si>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</si>
  <si>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</si>
  <si>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</si>
  <si>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</si>
  <si>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</si>
  <si>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</si>
  <si>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</si>
  <si>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</si>
  <si>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</si>
  <si>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</si>
  <si>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</si>
  <si>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</si>
  <si>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</si>
  <si>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</si>
  <si>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</si>
  <si>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</si>
  <si>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</si>
  <si>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</si>
  <si>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</si>
  <si>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</si>
  <si>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</si>
  <si>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</si>
  <si>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</si>
  <si>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</si>
  <si>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</si>
  <si>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</si>
  <si>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</si>
  <si>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</si>
  <si>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</si>
  <si>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</si>
  <si>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</si>
  <si>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</si>
  <si>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</si>
  <si>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</si>
  <si>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</si>
  <si>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</si>
  <si>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</si>
  <si>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</si>
  <si>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</si>
  <si>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</si>
  <si>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</si>
  <si>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</si>
  <si>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</si>
  <si>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</si>
  <si>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</si>
  <si>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</si>
  <si>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</si>
  <si>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</si>
  <si>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</si>
  <si>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</si>
  <si>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</si>
  <si>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</si>
  <si>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</si>
  <si>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</si>
  <si>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</si>
  <si>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</si>
  <si>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</si>
  <si>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</si>
  <si>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</si>
  <si>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</si>
  <si>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</si>
  <si>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</si>
  <si>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</si>
  <si>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</si>
  <si>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</si>
  <si>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</si>
  <si>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</si>
  <si>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</si>
  <si>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</si>
  <si>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</si>
  <si>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</si>
  <si>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</si>
  <si>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</si>
  <si>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</si>
  <si>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</si>
  <si>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</si>
  <si>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</si>
  <si>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</si>
  <si>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</si>
  <si>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</si>
  <si>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</si>
  <si>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</si>
  <si>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</si>
  <si>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</si>
  <si>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</si>
  <si>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</si>
  <si>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</si>
  <si>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</si>
  <si>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</si>
  <si>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</si>
  <si>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</si>
  <si>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</si>
  <si>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</si>
  <si>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</si>
  <si>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</si>
  <si>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</si>
  <si>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</si>
  <si>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</si>
  <si>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</si>
  <si>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</si>
  <si>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</si>
  <si>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</si>
  <si>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</si>
  <si>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</si>
  <si>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</si>
  <si>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</si>
  <si>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</si>
  <si>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</si>
  <si>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</si>
  <si>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</si>
  <si>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</si>
  <si>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</si>
  <si>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</si>
  <si>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</si>
  <si>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</si>
  <si>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</si>
  <si>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</si>
  <si>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</si>
  <si>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</si>
  <si>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</si>
  <si>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</si>
  <si>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</si>
  <si>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</si>
  <si>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</si>
  <si>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</si>
  <si>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</si>
  <si>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</si>
  <si>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</si>
  <si>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</si>
  <si>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</si>
  <si>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</si>
  <si>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</si>
  <si>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</si>
  <si>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</si>
  <si>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</si>
  <si>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</si>
  <si>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</si>
  <si>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</si>
  <si>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</si>
  <si>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</si>
  <si>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</si>
  <si>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</si>
  <si>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</si>
  <si>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</si>
  <si>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</si>
  <si>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</si>
  <si>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</si>
  <si>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</si>
  <si>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</si>
  <si>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</si>
  <si>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</si>
  <si>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</si>
  <si>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</si>
  <si>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</si>
  <si>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</si>
  <si>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</si>
  <si>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</si>
  <si>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</si>
  <si>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</si>
  <si>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</si>
  <si>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</si>
  <si>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</si>
  <si>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</si>
  <si>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</si>
  <si>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</si>
  <si>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</si>
  <si>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</si>
  <si>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</si>
  <si>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</si>
  <si>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</si>
  <si>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</si>
  <si>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</si>
  <si>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</si>
  <si>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</si>
  <si>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</si>
  <si>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</si>
  <si>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</si>
  <si>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</si>
  <si>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</si>
  <si>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</si>
  <si>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</si>
  <si>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</si>
  <si>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</si>
  <si>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</si>
  <si>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</si>
  <si>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</si>
  <si>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</si>
  <si>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</si>
  <si>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</si>
  <si>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</si>
  <si>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</si>
  <si>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</si>
  <si>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</si>
  <si>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</si>
  <si>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</si>
  <si>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</si>
  <si>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</si>
  <si>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</si>
  <si>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</si>
  <si>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</si>
  <si>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</si>
  <si>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</si>
  <si>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</si>
  <si>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</si>
  <si>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</si>
  <si>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</si>
  <si>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</si>
  <si>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</si>
  <si>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</si>
  <si>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</si>
  <si>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</si>
  <si>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</si>
  <si>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</si>
  <si>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</si>
  <si>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</si>
  <si>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</si>
  <si>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</si>
  <si>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</si>
  <si>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</si>
  <si>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</si>
  <si>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</si>
  <si>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</si>
  <si>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</si>
  <si>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</si>
  <si>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</si>
  <si>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</si>
  <si>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</si>
  <si>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</si>
  <si>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</si>
  <si>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</si>
  <si>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</si>
  <si>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</si>
  <si>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</si>
  <si>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</si>
  <si>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</si>
  <si>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</si>
  <si>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</si>
  <si>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</si>
  <si>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</si>
  <si>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</si>
  <si>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</si>
  <si>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</si>
  <si>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</si>
  <si>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</si>
  <si>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</si>
  <si>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</si>
  <si>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</si>
  <si>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</si>
  <si>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</si>
  <si>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</si>
  <si>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</si>
  <si>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</si>
  <si>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</si>
  <si>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</si>
  <si>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</si>
  <si>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</si>
  <si>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</si>
  <si>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</si>
  <si>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</si>
  <si>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</si>
  <si>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</si>
  <si>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</si>
  <si>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</si>
  <si>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</si>
  <si>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</si>
  <si>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</si>
  <si>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</si>
  <si>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</si>
  <si>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</si>
  <si>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</si>
  <si>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</si>
  <si>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</si>
  <si>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</si>
  <si>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</si>
  <si>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</si>
  <si>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</si>
  <si>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</si>
  <si>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</si>
  <si>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</si>
  <si>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</si>
  <si>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</si>
  <si>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</si>
  <si>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</si>
  <si>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</si>
  <si>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</si>
  <si>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</si>
  <si>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</si>
  <si>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</si>
  <si>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</si>
  <si>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</si>
  <si>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</si>
  <si>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</si>
  <si>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</si>
  <si>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</si>
  <si>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</si>
  <si>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</si>
  <si>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</si>
  <si>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</si>
  <si>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</si>
  <si>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</si>
  <si>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</si>
  <si>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</si>
  <si>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</si>
  <si>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</si>
  <si>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</si>
  <si>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</si>
  <si>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</si>
  <si>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</si>
  <si>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</si>
  <si>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</si>
  <si>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</si>
  <si>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</si>
  <si>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</si>
  <si>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</si>
  <si>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</si>
  <si>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</si>
  <si>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</si>
  <si>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</si>
  <si>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</si>
  <si>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</si>
  <si>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</si>
  <si>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</si>
  <si>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</si>
  <si>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</si>
  <si>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</si>
  <si>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</si>
  <si>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</si>
  <si>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</si>
  <si>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</si>
  <si>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</si>
  <si>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</si>
  <si>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</si>
  <si>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</si>
  <si>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</si>
  <si>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</si>
  <si>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</si>
  <si>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</si>
  <si>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</si>
  <si>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</si>
  <si>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</si>
  <si>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</si>
  <si>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</si>
  <si>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</si>
  <si>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</si>
  <si>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</si>
  <si>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</si>
  <si>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</si>
  <si>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</si>
  <si>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</si>
  <si>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</si>
  <si>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</si>
  <si>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</si>
  <si>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</si>
  <si>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</si>
  <si>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</si>
  <si>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</si>
  <si>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</si>
  <si>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</si>
  <si>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</si>
  <si>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</si>
  <si>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</si>
  <si>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</si>
  <si>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</si>
  <si>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</si>
  <si>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</si>
  <si>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</si>
  <si>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</si>
  <si>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</si>
  <si>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</si>
  <si>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</si>
  <si>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</si>
  <si>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</si>
  <si>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</si>
  <si>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</si>
  <si>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</si>
  <si>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</si>
  <si>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</si>
  <si>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</si>
  <si>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</si>
  <si>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</si>
  <si>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</si>
  <si>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</si>
  <si>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</si>
  <si>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</si>
  <si>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</si>
  <si>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</si>
  <si>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</si>
  <si>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</si>
  <si>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</si>
  <si>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</si>
  <si>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</si>
  <si>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</si>
  <si>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</si>
  <si>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</si>
  <si>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</si>
  <si>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</si>
  <si>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</si>
  <si>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</si>
  <si>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</si>
  <si>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</si>
  <si>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</si>
  <si>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</si>
  <si>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</si>
  <si>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</si>
  <si>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</si>
  <si>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</si>
  <si>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</si>
  <si>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</si>
  <si>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</si>
  <si>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</si>
  <si>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</si>
  <si>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</si>
  <si>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</si>
  <si>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</si>
  <si>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</si>
  <si>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</si>
  <si>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</si>
  <si>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</si>
  <si>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</si>
  <si>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</si>
  <si>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</si>
  <si>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</si>
  <si>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</si>
  <si>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</si>
  <si>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</si>
  <si>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</si>
  <si>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</si>
  <si>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</si>
  <si>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</si>
  <si>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</si>
  <si>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</si>
  <si>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</si>
  <si>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</si>
  <si>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</si>
  <si>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</si>
  <si>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</si>
  <si>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</si>
  <si>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</si>
  <si>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</si>
  <si>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</si>
  <si>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</si>
  <si>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</si>
  <si>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</si>
  <si>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</si>
  <si>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</si>
  <si>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</si>
  <si>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</si>
  <si>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</si>
  <si>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</si>
  <si>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</si>
  <si>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</si>
  <si>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</si>
  <si>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</si>
  <si>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</si>
  <si>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</si>
  <si>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</si>
  <si>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</si>
  <si>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</si>
  <si>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</si>
  <si>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</si>
  <si>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</si>
  <si>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</si>
  <si>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</si>
  <si>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</si>
  <si>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</si>
  <si>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</si>
  <si>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</si>
  <si>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</si>
  <si>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</si>
  <si>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</si>
  <si>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</si>
  <si>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</si>
  <si>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</si>
  <si>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</si>
  <si>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</si>
  <si>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</si>
  <si>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</si>
  <si>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</si>
  <si>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</si>
  <si>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</si>
  <si>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</si>
  <si>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</si>
  <si>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</si>
  <si>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</si>
  <si>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</si>
  <si>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</si>
  <si>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</si>
  <si>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</si>
  <si>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</si>
  <si>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</si>
  <si>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</si>
  <si>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</si>
  <si>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</si>
  <si>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</si>
  <si>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</si>
  <si>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</si>
  <si>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</si>
  <si>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</si>
  <si>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</si>
  <si>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</si>
  <si>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</si>
  <si>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</si>
  <si>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</si>
  <si>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</si>
  <si>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</si>
  <si>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</si>
  <si>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</si>
  <si>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</si>
  <si>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</si>
  <si>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</si>
  <si>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</si>
  <si>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</si>
  <si>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</si>
  <si>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</si>
  <si>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</si>
  <si>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</si>
  <si>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</si>
  <si>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</si>
  <si>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</si>
  <si>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</si>
  <si>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</si>
  <si>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</si>
  <si>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</si>
  <si>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</si>
  <si>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</si>
  <si>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</si>
  <si>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</si>
  <si>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</si>
  <si>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</si>
  <si>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</si>
  <si>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</si>
  <si>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</si>
  <si>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</si>
  <si>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</si>
  <si>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</si>
  <si>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</si>
  <si>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</si>
  <si>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</si>
  <si>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</si>
  <si>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</si>
  <si>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</si>
  <si>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</si>
  <si>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</si>
  <si>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</si>
  <si>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</si>
  <si>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</si>
  <si>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</si>
  <si>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</si>
  <si>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</si>
  <si>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</si>
  <si>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</si>
  <si>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</si>
  <si>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</si>
  <si>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</si>
  <si>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</si>
  <si>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</si>
  <si>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</si>
  <si>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</si>
  <si>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</si>
  <si>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</si>
  <si>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</si>
  <si>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</si>
  <si>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</si>
  <si>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</si>
  <si>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</si>
  <si>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</si>
  <si>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</si>
  <si>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</si>
  <si>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</si>
  <si>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</si>
  <si>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</si>
  <si>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</si>
  <si>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</si>
  <si>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</si>
  <si>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</si>
  <si>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</si>
  <si>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</si>
  <si>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</si>
  <si>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</si>
  <si>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</si>
  <si>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</si>
  <si>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</si>
  <si>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</si>
  <si>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</si>
  <si>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</si>
  <si>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</si>
  <si>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</si>
  <si>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</si>
  <si>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</si>
  <si>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</si>
  <si>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</si>
  <si>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</si>
  <si>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</si>
  <si>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</si>
  <si>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</si>
  <si>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</si>
  <si>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</si>
  <si>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</si>
  <si>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</si>
  <si>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</si>
  <si>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</si>
  <si>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</si>
  <si>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</si>
  <si>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</si>
  <si>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</si>
  <si>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</si>
  <si>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</si>
  <si>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</si>
  <si>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</si>
  <si>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</si>
  <si>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</si>
  <si>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</si>
  <si>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</si>
  <si>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</si>
  <si>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</si>
  <si>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</si>
  <si>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</si>
  <si>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</si>
  <si>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</si>
  <si>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</si>
  <si>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</si>
  <si>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</si>
  <si>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</si>
  <si>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</si>
  <si>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</si>
  <si>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</si>
  <si>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</si>
  <si>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</si>
  <si>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</si>
  <si>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</si>
  <si>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</si>
  <si>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</si>
  <si>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</si>
  <si>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</si>
  <si>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</si>
  <si>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</si>
  <si>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</si>
  <si>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</si>
  <si>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</si>
  <si>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</si>
  <si>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</si>
  <si>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</si>
  <si>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</si>
  <si>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</si>
  <si>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</si>
  <si>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</si>
  <si>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</si>
  <si>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</si>
  <si>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</si>
  <si>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</si>
  <si>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</si>
  <si>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</si>
  <si>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</si>
  <si>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</si>
  <si>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</si>
  <si>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</si>
  <si>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</si>
  <si>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</si>
  <si>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</si>
  <si>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</si>
  <si>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</si>
  <si>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</si>
  <si>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</si>
  <si>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</si>
  <si>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</si>
  <si>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</si>
  <si>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</si>
  <si>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</si>
  <si>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</si>
  <si>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</si>
  <si>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</si>
  <si>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</si>
  <si>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</si>
  <si>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</si>
  <si>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</si>
  <si>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</si>
  <si>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</si>
  <si>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</si>
  <si>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</si>
  <si>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</si>
  <si>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</si>
  <si>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</si>
  <si>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</si>
  <si>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</si>
  <si>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</si>
  <si>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</si>
  <si>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</si>
  <si>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</si>
  <si>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</si>
  <si>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</si>
  <si>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</si>
  <si>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</si>
  <si>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</si>
  <si>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</si>
  <si>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</si>
  <si>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</si>
  <si>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</si>
  <si>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</si>
  <si>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</si>
  <si>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</si>
  <si>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</si>
  <si>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</si>
  <si>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</si>
  <si>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</si>
  <si>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</si>
  <si>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</si>
  <si>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</si>
  <si>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</si>
  <si>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</si>
  <si>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</si>
  <si>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</si>
  <si>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</si>
  <si>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</si>
  <si>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</si>
  <si>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</si>
  <si>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</si>
  <si>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</si>
  <si>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</si>
  <si>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</si>
  <si>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</si>
  <si>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</si>
  <si>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</si>
  <si>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</si>
  <si>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</si>
  <si>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</si>
  <si>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</si>
  <si>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</si>
  <si>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</si>
  <si>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</si>
  <si>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</si>
  <si>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</si>
  <si>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</si>
  <si>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</si>
  <si>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</si>
  <si>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</si>
  <si>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</si>
  <si>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</si>
  <si>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</si>
  <si>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</si>
  <si>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</si>
  <si>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</si>
  <si>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</si>
  <si>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</si>
  <si>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</si>
  <si>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</si>
  <si>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</si>
  <si>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</si>
  <si>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</si>
  <si>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</si>
  <si>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</si>
  <si>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</si>
  <si>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</si>
  <si>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</si>
  <si>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</si>
  <si>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</si>
  <si>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</si>
  <si>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</si>
  <si>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</si>
  <si>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</si>
  <si>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</si>
  <si>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</si>
  <si>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</si>
  <si>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</si>
  <si>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</si>
  <si>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</si>
  <si>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</si>
  <si>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</si>
  <si>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</si>
  <si>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</si>
  <si>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</si>
  <si>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</si>
  <si>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</si>
  <si>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</si>
  <si>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</si>
  <si>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</si>
  <si>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</si>
  <si>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</si>
  <si>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</si>
  <si>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</si>
  <si>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</si>
  <si>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</si>
  <si>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</si>
  <si>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</si>
  <si>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</si>
  <si>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</si>
  <si>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</si>
  <si>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</si>
  <si>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</si>
  <si>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</si>
  <si>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</si>
  <si>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</si>
  <si>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</si>
  <si>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</si>
  <si>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</si>
  <si>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</si>
  <si>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</si>
  <si>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</si>
  <si>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</si>
  <si>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</si>
  <si>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</si>
  <si>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</si>
  <si>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</si>
  <si>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</si>
  <si>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</si>
  <si>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</si>
  <si>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</si>
  <si>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</si>
  <si>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</si>
  <si>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</si>
  <si>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</si>
  <si>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</si>
  <si>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</si>
  <si>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</si>
  <si>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</si>
  <si>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</si>
  <si>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</si>
  <si>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</si>
  <si>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</si>
  <si>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</si>
  <si>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</si>
  <si>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</si>
  <si>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</si>
  <si>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</si>
  <si>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</si>
  <si>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</si>
  <si>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</si>
  <si>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</si>
  <si>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</si>
  <si>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</si>
  <si>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</si>
  <si>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</si>
  <si>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</si>
  <si>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</si>
  <si>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</si>
  <si>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</si>
  <si>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</si>
  <si>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</si>
  <si>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</si>
  <si>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</si>
  <si>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</si>
  <si>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</si>
  <si>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</si>
  <si>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</si>
  <si>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</si>
  <si>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</si>
  <si>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</si>
  <si>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</si>
  <si>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</si>
  <si>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</si>
  <si>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</si>
  <si>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</si>
  <si>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</si>
  <si>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</si>
  <si>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</si>
  <si>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</si>
  <si>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</si>
  <si>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</si>
  <si>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</si>
  <si>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</si>
  <si>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</si>
  <si>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</si>
  <si>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</si>
  <si>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</si>
  <si>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</si>
  <si>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</si>
  <si>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</si>
  <si>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</si>
  <si>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</si>
  <si>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</si>
  <si>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</si>
  <si>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</si>
  <si>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</si>
  <si>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</si>
  <si>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</si>
  <si>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</si>
  <si>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</si>
  <si>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</si>
  <si>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</si>
  <si>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</si>
  <si>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</si>
  <si>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</si>
  <si>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</si>
  <si>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</si>
  <si>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</si>
  <si>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</si>
  <si>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</si>
  <si>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</si>
  <si>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</si>
  <si>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</si>
  <si>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</si>
  <si>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</si>
  <si>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</si>
  <si>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</si>
  <si>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</si>
  <si>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</si>
  <si>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</si>
  <si>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</si>
  <si>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</si>
  <si>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</si>
  <si>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</si>
  <si>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</si>
  <si>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</si>
  <si>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</si>
  <si>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</si>
  <si>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</si>
  <si>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</si>
  <si>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</si>
  <si>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</si>
  <si>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</si>
  <si>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</si>
  <si>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</si>
  <si>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</si>
  <si>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</si>
  <si>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</si>
  <si>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</si>
  <si>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</si>
  <si>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</si>
  <si>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</si>
  <si>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</si>
  <si>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</si>
  <si>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</si>
  <si>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</si>
  <si>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</si>
  <si>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</si>
  <si>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</si>
  <si>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</si>
  <si>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</si>
  <si>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</si>
  <si>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</si>
  <si>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</si>
  <si>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</si>
  <si>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</si>
  <si>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</si>
  <si>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</si>
  <si>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</si>
  <si>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</si>
  <si>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</si>
  <si>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</si>
  <si>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</si>
  <si>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</si>
  <si>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</si>
  <si>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</si>
  <si>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</si>
  <si>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</si>
  <si>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</si>
  <si>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</si>
  <si>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</si>
  <si>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</si>
  <si>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</si>
  <si>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</si>
  <si>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</si>
  <si>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</si>
  <si>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</si>
  <si>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</si>
  <si>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</si>
  <si>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</si>
  <si>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</si>
  <si>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</si>
  <si>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</si>
  <si>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</si>
  <si>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</si>
  <si>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</si>
  <si>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</si>
  <si>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</si>
  <si>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</si>
  <si>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</si>
  <si>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</si>
  <si>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</si>
  <si>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</si>
  <si>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</si>
  <si>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</si>
  <si>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</si>
  <si>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</si>
  <si>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</si>
  <si>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</si>
  <si>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</si>
  <si>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</si>
  <si>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</si>
  <si>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</si>
  <si>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</si>
  <si>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</si>
  <si>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</si>
  <si>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</si>
  <si>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</si>
  <si>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</si>
  <si>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</si>
  <si>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</si>
  <si>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</si>
  <si>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</si>
  <si>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</si>
  <si>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</si>
  <si>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</si>
  <si>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</si>
  <si>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</si>
  <si>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</si>
  <si>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</si>
  <si>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</si>
  <si>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</si>
  <si>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</si>
  <si>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</si>
  <si>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</si>
  <si>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</si>
  <si>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</si>
  <si>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</si>
  <si>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</si>
  <si>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</si>
  <si>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</si>
  <si>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</si>
  <si>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</si>
  <si>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</si>
  <si>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</si>
  <si>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</si>
  <si>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</si>
  <si>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</si>
  <si>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</si>
  <si>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</si>
  <si>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</si>
  <si>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</si>
  <si>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</si>
  <si>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</si>
  <si>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</si>
  <si>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</si>
  <si>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</si>
  <si>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</si>
  <si>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</si>
  <si>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</si>
  <si>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</si>
  <si>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</si>
  <si>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</si>
  <si>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</si>
  <si>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</si>
  <si>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</si>
  <si>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</si>
  <si>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</si>
  <si>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</si>
  <si>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</si>
  <si>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</si>
  <si>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</si>
  <si>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</si>
  <si>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</si>
  <si>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</si>
  <si>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</si>
  <si>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</si>
  <si>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</si>
  <si>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</si>
  <si>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</si>
  <si>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</si>
  <si>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</si>
  <si>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</si>
  <si>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</si>
  <si>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</si>
  <si>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</si>
  <si>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</si>
  <si>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</si>
  <si>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</si>
  <si>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</si>
  <si>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</si>
  <si>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</si>
  <si>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</si>
  <si>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</si>
  <si>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</si>
  <si>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</si>
  <si>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</si>
  <si>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</si>
  <si>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</si>
  <si>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</si>
  <si>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</si>
  <si>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</si>
  <si>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</si>
  <si>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</si>
  <si>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</si>
  <si>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</si>
  <si>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</si>
  <si>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</si>
  <si>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</si>
  <si>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</si>
  <si>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</si>
  <si>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</si>
  <si>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</si>
  <si>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</si>
  <si>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</si>
  <si>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</si>
  <si>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</si>
  <si>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</si>
  <si>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</si>
  <si>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</si>
  <si>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</si>
  <si>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</si>
  <si>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</si>
  <si>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</si>
  <si>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</si>
  <si>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</si>
  <si>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</si>
  <si>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</si>
  <si>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</si>
  <si>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</si>
  <si>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</si>
  <si>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</si>
  <si>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</si>
  <si>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</si>
  <si>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</si>
  <si>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</si>
  <si>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</si>
  <si>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</si>
  <si>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</si>
  <si>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</si>
  <si>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</si>
  <si>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</si>
  <si>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</si>
  <si>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</si>
  <si>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</si>
  <si>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</si>
  <si>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</si>
  <si>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</si>
  <si>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</si>
  <si>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</si>
  <si>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</si>
  <si>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</si>
  <si>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</si>
  <si>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</si>
  <si>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</si>
  <si>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</si>
  <si>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</si>
  <si>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</si>
  <si>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</si>
  <si>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</si>
  <si>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</si>
  <si>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</si>
  <si>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</si>
  <si>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</si>
  <si>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</si>
  <si>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</si>
  <si>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</si>
  <si>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</si>
  <si>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</si>
  <si>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</si>
  <si>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</si>
  <si>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</si>
  <si>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</si>
  <si>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</si>
  <si>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</si>
  <si>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</si>
  <si>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</si>
  <si>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</si>
  <si>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</si>
  <si>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</si>
  <si>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</si>
  <si>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</si>
  <si>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</si>
  <si>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</si>
  <si>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</si>
  <si>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</si>
  <si>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</si>
  <si>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</si>
  <si>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</si>
  <si>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</si>
  <si>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</si>
  <si>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</si>
  <si>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</si>
  <si>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</si>
  <si>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</si>
  <si>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</si>
  <si>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</si>
  <si>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</si>
  <si>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</si>
  <si>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</si>
  <si>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</si>
  <si>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</si>
  <si>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</si>
  <si>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</si>
  <si>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</si>
  <si>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</si>
  <si>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</si>
  <si>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</si>
  <si>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</si>
  <si>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</si>
  <si>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</si>
  <si>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</si>
  <si>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</si>
  <si>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</si>
  <si>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</si>
  <si>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</si>
  <si>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</si>
  <si>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</si>
  <si>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</si>
  <si>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</si>
  <si>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</si>
  <si>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</si>
  <si>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</si>
  <si>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</si>
  <si>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</si>
  <si>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</si>
  <si>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</si>
  <si>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</si>
  <si>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</si>
  <si>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</si>
  <si>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</si>
  <si>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</si>
  <si>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</si>
  <si>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</si>
  <si>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</si>
  <si>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</si>
  <si>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</si>
  <si>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</si>
  <si>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</si>
  <si>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</si>
  <si>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</si>
  <si>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</si>
  <si>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</si>
  <si>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</si>
  <si>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</si>
  <si>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</si>
  <si>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</si>
  <si>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</si>
  <si>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</si>
  <si>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</si>
  <si>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</si>
  <si>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</si>
  <si>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</si>
  <si>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</si>
  <si>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</si>
  <si>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</si>
  <si>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</si>
  <si>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</si>
  <si>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</si>
  <si>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</si>
  <si>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</si>
  <si>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</si>
  <si>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</si>
  <si>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</si>
  <si>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</si>
  <si>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</si>
  <si>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</si>
  <si>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</si>
  <si>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</si>
  <si>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</si>
  <si>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</si>
  <si>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</si>
  <si>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</si>
  <si>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</si>
  <si>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</si>
  <si>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</si>
  <si>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</si>
  <si>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</si>
  <si>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</si>
  <si>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</si>
  <si>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</si>
  <si>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</si>
  <si>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</si>
  <si>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</si>
  <si>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</si>
  <si>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</si>
  <si>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</si>
  <si>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</si>
  <si>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</si>
  <si>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</si>
  <si>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</si>
  <si>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</si>
  <si>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</si>
  <si>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</si>
  <si>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</si>
  <si>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</si>
  <si>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</si>
  <si>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</si>
  <si>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</si>
  <si>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</si>
  <si>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</si>
  <si>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</si>
  <si>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</si>
  <si>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</si>
  <si>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</si>
  <si>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</si>
  <si>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</si>
  <si>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</si>
  <si>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</si>
  <si>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</si>
  <si>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</si>
  <si>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</si>
  <si>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</si>
  <si>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</si>
  <si>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</si>
  <si>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</si>
  <si>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</si>
  <si>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</si>
  <si>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</si>
  <si>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</si>
  <si>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</si>
  <si>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</si>
  <si>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</si>
  <si>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</si>
  <si>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</si>
  <si>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</si>
  <si>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</si>
  <si>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</si>
  <si>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</si>
  <si>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</si>
  <si>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</si>
  <si>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</si>
  <si>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</si>
  <si>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</si>
  <si>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</si>
  <si>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</si>
  <si>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</si>
  <si>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</si>
  <si>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</si>
  <si>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</si>
  <si>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</si>
  <si>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</si>
  <si>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</si>
  <si>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</si>
  <si>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</si>
  <si>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</si>
  <si>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</si>
  <si>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</si>
  <si>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</si>
  <si>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</si>
  <si>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</si>
  <si>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</si>
  <si>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</si>
  <si>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</si>
  <si>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</si>
  <si>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</si>
  <si>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</si>
  <si>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</si>
  <si>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</si>
  <si>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</si>
  <si>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</si>
  <si>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</si>
  <si>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</si>
  <si>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</si>
  <si>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</si>
  <si>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</si>
  <si>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</si>
  <si>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</si>
  <si>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</si>
  <si>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</si>
  <si>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</si>
  <si>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</si>
  <si>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</si>
  <si>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</si>
  <si>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</si>
  <si>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</si>
  <si>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</si>
  <si>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</si>
  <si>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</si>
  <si>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</si>
  <si>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</si>
  <si>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</si>
  <si>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</si>
  <si>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</si>
  <si>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</si>
  <si>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</si>
  <si>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</si>
  <si>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</si>
  <si>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</si>
  <si>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</si>
  <si>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</si>
  <si>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</si>
  <si>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</si>
  <si>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</si>
  <si>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</si>
  <si>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</si>
  <si>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</si>
  <si>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</si>
  <si>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</si>
  <si>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</si>
  <si>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</si>
  <si>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</si>
  <si>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</si>
  <si>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</si>
  <si>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</si>
  <si>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</si>
  <si>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</si>
  <si>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</si>
  <si>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</si>
  <si>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</si>
  <si>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</si>
  <si>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</si>
  <si>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</si>
  <si>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</si>
  <si>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</si>
  <si>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</si>
  <si>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</si>
  <si>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</si>
  <si>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</si>
  <si>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</si>
  <si>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</si>
  <si>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</si>
  <si>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</si>
  <si>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</si>
  <si>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</si>
  <si>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</si>
  <si>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</si>
  <si>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</si>
  <si>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</si>
  <si>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</si>
  <si>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</si>
  <si>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</si>
  <si>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</si>
  <si>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</si>
  <si>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</si>
  <si>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</si>
  <si>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</si>
  <si>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</si>
  <si>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</si>
  <si>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</si>
  <si>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</si>
  <si>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</si>
  <si>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</si>
  <si>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</si>
  <si>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</si>
  <si>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</si>
  <si>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</si>
  <si>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</si>
  <si>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</si>
  <si>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</si>
  <si>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</si>
  <si>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</si>
  <si>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</si>
  <si>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</si>
  <si>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</si>
  <si>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</si>
  <si>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</si>
  <si>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</si>
  <si>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</si>
  <si>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</si>
  <si>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</si>
  <si>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</si>
  <si>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</si>
  <si>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</si>
  <si>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</si>
  <si>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</si>
  <si>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</si>
  <si>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</si>
  <si>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</si>
  <si>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</si>
  <si>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</si>
  <si>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</si>
  <si>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</si>
  <si>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</si>
  <si>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</si>
  <si>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</si>
  <si>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</si>
  <si>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</si>
  <si>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</si>
  <si>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</si>
  <si>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</si>
  <si>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</si>
  <si>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</si>
  <si>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</si>
  <si>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</si>
  <si>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</si>
  <si>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</si>
  <si>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</si>
  <si>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</si>
  <si>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</si>
  <si>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</si>
  <si>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</si>
  <si>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</si>
  <si>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</si>
  <si>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</si>
  <si>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</si>
  <si>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</si>
  <si>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</si>
  <si>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</si>
  <si>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</si>
  <si>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</si>
  <si>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</si>
  <si>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</si>
  <si>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</si>
  <si>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</si>
  <si>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</si>
  <si>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</si>
  <si>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</si>
  <si>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</si>
  <si>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</si>
  <si>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</si>
  <si>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</si>
  <si>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</si>
  <si>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</si>
  <si>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</si>
  <si>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</si>
  <si>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</si>
  <si>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</si>
  <si>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</si>
  <si>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</si>
  <si>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</si>
  <si>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</si>
  <si>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</si>
  <si>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</si>
  <si>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</si>
  <si>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</si>
  <si>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</si>
  <si>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</si>
  <si>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</si>
  <si>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</si>
  <si>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</si>
  <si>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</si>
  <si>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</si>
  <si>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</si>
  <si>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</si>
  <si>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</si>
  <si>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</si>
  <si>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</si>
  <si>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</si>
  <si>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</si>
  <si>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</si>
  <si>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</si>
  <si>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</si>
  <si>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</si>
  <si>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</si>
  <si>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</si>
  <si>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</si>
  <si>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</si>
  <si>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</si>
  <si>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</si>
  <si>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</si>
  <si>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</si>
  <si>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</si>
  <si>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</si>
  <si>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</si>
  <si>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</si>
  <si>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</si>
  <si>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</si>
  <si>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</si>
  <si>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</si>
  <si>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</si>
  <si>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</si>
  <si>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</si>
  <si>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</si>
  <si>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</si>
  <si>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</si>
  <si>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</si>
  <si>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</si>
  <si>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</si>
  <si>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</si>
  <si>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</si>
  <si>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</si>
  <si>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</si>
  <si>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</si>
  <si>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</si>
  <si>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</si>
  <si>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</si>
  <si>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</si>
  <si>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</si>
  <si>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</si>
  <si>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</si>
  <si>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</si>
  <si>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</si>
  <si>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</si>
  <si>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</si>
  <si>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</si>
  <si>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</si>
  <si>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</si>
  <si>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</si>
  <si>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</si>
  <si>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</si>
  <si>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</si>
  <si>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</si>
  <si>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</si>
  <si>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</si>
  <si>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</si>
  <si>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</si>
  <si>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</si>
  <si>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</si>
  <si>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</si>
  <si>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</si>
  <si>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</si>
  <si>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</si>
  <si>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</si>
  <si>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</si>
  <si>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</si>
  <si>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</si>
  <si>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</si>
  <si>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</si>
  <si>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</si>
  <si>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</si>
  <si>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</si>
  <si>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</si>
  <si>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</si>
  <si>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</si>
  <si>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</si>
  <si>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</si>
  <si>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</si>
  <si>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</si>
  <si>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</si>
  <si>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</si>
  <si>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</si>
  <si>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</si>
  <si>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</si>
  <si>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</si>
  <si>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</si>
  <si>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</si>
  <si>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</si>
  <si>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</si>
  <si>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</si>
  <si>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</si>
  <si>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</si>
  <si>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</si>
  <si>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</si>
  <si>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</si>
  <si>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</si>
  <si>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</si>
  <si>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</si>
  <si>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</si>
  <si>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</si>
  <si>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</si>
  <si>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</si>
  <si>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</si>
  <si>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</si>
  <si>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</si>
  <si>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</si>
  <si>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</si>
  <si>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</si>
  <si>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</si>
  <si>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</si>
  <si>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</si>
  <si>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</si>
  <si>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</si>
  <si>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</si>
  <si>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</si>
  <si>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</si>
  <si>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</si>
  <si>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</si>
  <si>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</si>
  <si>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</si>
  <si>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</si>
  <si>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</si>
  <si>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</si>
  <si>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</si>
  <si>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</si>
  <si>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</si>
  <si>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</si>
  <si>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</si>
  <si>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</si>
  <si>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</si>
  <si>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</si>
  <si>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</si>
  <si>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</si>
  <si>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</si>
  <si>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</si>
  <si>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</si>
  <si>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</si>
  <si>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</si>
  <si>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</si>
  <si>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</si>
  <si>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</si>
  <si>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</si>
  <si>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</si>
  <si>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</si>
  <si>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</si>
  <si>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</si>
  <si>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</si>
  <si>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</si>
  <si>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</si>
  <si>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</si>
  <si>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</si>
  <si>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</si>
  <si>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</si>
  <si>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</si>
  <si>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</si>
  <si>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</si>
  <si>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</si>
  <si>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</si>
  <si>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</si>
  <si>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</si>
  <si>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</si>
  <si>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</si>
  <si>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</si>
  <si>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</si>
  <si>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</si>
  <si>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</si>
  <si>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</si>
  <si>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</si>
  <si>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</si>
  <si>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</si>
  <si>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</si>
  <si>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</si>
  <si>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</si>
  <si>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</si>
  <si>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</si>
  <si>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</si>
  <si>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</si>
  <si>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</si>
  <si>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</si>
  <si>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</si>
  <si>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</si>
  <si>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</si>
  <si>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</si>
  <si>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</si>
  <si>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</si>
  <si>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</si>
  <si>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</si>
  <si>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</si>
  <si>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</si>
  <si>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</si>
  <si>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</si>
  <si>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</si>
  <si>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</si>
  <si>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</si>
  <si>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</si>
  <si>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</si>
  <si>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</si>
  <si>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</si>
  <si>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</si>
  <si>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</si>
  <si>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</si>
  <si>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</si>
  <si>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</si>
  <si>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</si>
  <si>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</si>
  <si>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</si>
  <si>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</si>
  <si>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</si>
  <si>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</si>
  <si>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</si>
  <si>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</si>
  <si>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</si>
  <si>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</si>
  <si>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</si>
  <si>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</si>
  <si>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</si>
  <si>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</si>
  <si>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</si>
  <si>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</si>
  <si>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</si>
  <si>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</si>
  <si>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</si>
  <si>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</si>
  <si>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</si>
  <si>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</si>
  <si>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</si>
  <si>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</si>
  <si>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</si>
  <si>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</si>
  <si>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</si>
  <si>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</si>
  <si>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</si>
  <si>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</si>
  <si>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</si>
  <si>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</si>
  <si>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</si>
  <si>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</si>
  <si>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</si>
  <si>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</si>
  <si>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</si>
  <si>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</si>
  <si>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</si>
  <si>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</si>
  <si>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</si>
  <si>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</si>
  <si>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</si>
  <si>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</si>
  <si>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</si>
  <si>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</si>
  <si>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</si>
  <si>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</si>
  <si>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</si>
  <si>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</si>
  <si>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</si>
  <si>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</si>
  <si>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</si>
  <si>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</si>
  <si>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</si>
  <si>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</si>
  <si>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</si>
  <si>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</si>
  <si>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</si>
  <si>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</si>
  <si>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</si>
  <si>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</si>
  <si>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</si>
  <si>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</si>
  <si>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</si>
  <si>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</si>
  <si>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</si>
  <si>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</si>
  <si>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</si>
  <si>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</si>
  <si>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</si>
  <si>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</si>
  <si>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</si>
  <si>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</si>
  <si>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</si>
  <si>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</si>
  <si>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</si>
  <si>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</si>
  <si>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</si>
  <si>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</si>
  <si>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</si>
  <si>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</si>
  <si>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</si>
  <si>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</si>
  <si>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</si>
  <si>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</si>
  <si>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</si>
  <si>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</si>
  <si>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</si>
  <si>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</si>
  <si>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</si>
  <si>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</si>
  <si>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</si>
  <si>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</si>
  <si>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</si>
  <si>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</si>
  <si>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</si>
  <si>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</si>
  <si>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</si>
  <si>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</si>
  <si>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</si>
  <si>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</si>
  <si>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</si>
  <si>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</si>
  <si>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</si>
  <si>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</si>
  <si>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</si>
  <si>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</si>
  <si>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</si>
  <si>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</si>
  <si>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</si>
  <si>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</si>
  <si>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</si>
  <si>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</si>
  <si>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</si>
  <si>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</si>
  <si>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</si>
  <si>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</si>
  <si>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</si>
  <si>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</si>
  <si>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</si>
  <si>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</si>
  <si>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</si>
  <si>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</si>
  <si>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</si>
  <si>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</si>
  <si>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</si>
  <si>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</si>
  <si>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</si>
  <si>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</si>
  <si>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</si>
  <si>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</si>
  <si>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</si>
  <si>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</si>
  <si>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</si>
  <si>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</si>
  <si>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</si>
  <si>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</si>
  <si>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</si>
  <si>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</si>
  <si>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</si>
  <si>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</si>
  <si>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</si>
  <si>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</si>
  <si>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</si>
  <si>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</si>
  <si>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</si>
  <si>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</si>
  <si>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</si>
  <si>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</si>
  <si>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</si>
  <si>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</si>
  <si>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</si>
  <si>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</si>
  <si>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</si>
  <si>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</si>
  <si>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</si>
  <si>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</si>
  <si>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</si>
  <si>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</si>
  <si>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</si>
  <si>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</si>
  <si>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</si>
  <si>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</si>
  <si>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</si>
  <si>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</si>
  <si>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</si>
  <si>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</si>
  <si>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</si>
  <si>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</si>
  <si>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</si>
  <si>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</si>
  <si>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</si>
  <si>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</si>
  <si>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</si>
  <si>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</si>
  <si>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</si>
  <si>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</si>
  <si>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</si>
  <si>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</si>
  <si>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</si>
  <si>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</si>
  <si>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</si>
  <si>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</si>
  <si>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</si>
  <si>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</si>
  <si>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</si>
  <si>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</si>
  <si>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</si>
  <si>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</si>
  <si>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</si>
  <si>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</si>
  <si>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</si>
  <si>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</si>
  <si>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</si>
  <si>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</si>
  <si>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</si>
  <si>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</si>
  <si>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</si>
  <si>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</si>
  <si>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</si>
  <si>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</si>
  <si>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</si>
  <si>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</si>
  <si>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</si>
  <si>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</si>
  <si>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</si>
  <si>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</si>
  <si>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</si>
  <si>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</si>
  <si>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</si>
  <si>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</si>
  <si>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</si>
  <si>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</si>
  <si>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</si>
  <si>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</si>
  <si>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</si>
  <si>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</si>
  <si>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</si>
  <si>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</si>
  <si>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</si>
  <si>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</si>
  <si>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</si>
  <si>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</si>
  <si>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</si>
  <si>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</si>
  <si>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</si>
  <si>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</si>
  <si>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</si>
  <si>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</si>
  <si>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</si>
  <si>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</si>
  <si>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</si>
  <si>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</si>
  <si>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</si>
  <si>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</si>
  <si>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</si>
  <si>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</si>
  <si>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</si>
  <si>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</si>
  <si>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</si>
  <si>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</si>
  <si>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</si>
  <si>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</si>
  <si>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</si>
  <si>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</si>
  <si>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</si>
  <si>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</si>
  <si>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</si>
  <si>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</si>
  <si>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</si>
  <si>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</si>
  <si>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</si>
  <si>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</si>
  <si>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</si>
  <si>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</si>
  <si>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</si>
  <si>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</si>
  <si>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</si>
  <si>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</si>
  <si>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</si>
  <si>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</si>
  <si>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</si>
  <si>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</si>
  <si>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</si>
  <si>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</si>
  <si>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</si>
  <si>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</si>
  <si>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</si>
  <si>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</si>
  <si>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</si>
  <si>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</si>
  <si>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</si>
  <si>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</si>
  <si>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</si>
  <si>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</si>
  <si>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</si>
  <si>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</si>
  <si>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</si>
  <si>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</si>
  <si>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</si>
  <si>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</si>
  <si>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</si>
  <si>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</si>
  <si>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</si>
  <si>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</si>
  <si>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</si>
  <si>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</si>
  <si>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</si>
  <si>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</si>
  <si>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</si>
  <si>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</si>
  <si>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</si>
  <si>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</si>
  <si>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</si>
  <si>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</si>
  <si>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</si>
  <si>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</si>
  <si>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</si>
  <si>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</si>
  <si>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</si>
  <si>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</si>
  <si>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</si>
  <si>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</si>
  <si>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</si>
  <si>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</si>
  <si>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</si>
  <si>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</si>
  <si>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</si>
  <si>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</si>
  <si>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</si>
  <si>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</si>
  <si>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</si>
  <si>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</si>
  <si>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</si>
  <si>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</si>
  <si>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</si>
  <si>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</si>
  <si>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</si>
  <si>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</si>
  <si>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</si>
  <si>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</si>
  <si>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</si>
  <si>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</si>
  <si>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</si>
  <si>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</si>
  <si>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</si>
  <si>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</si>
  <si>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</si>
  <si>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</si>
  <si>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</si>
  <si>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</si>
  <si>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</si>
  <si>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</si>
  <si>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</si>
  <si>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</si>
  <si>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</si>
  <si>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</si>
  <si>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</si>
  <si>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</si>
  <si>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</si>
  <si>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</si>
  <si>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</si>
  <si>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</si>
  <si>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</si>
  <si>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</si>
  <si>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</si>
  <si>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</si>
  <si>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</si>
  <si>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</si>
  <si>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</si>
  <si>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</si>
  <si>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</si>
  <si>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</si>
  <si>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</si>
  <si>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</si>
  <si>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</si>
  <si>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</si>
  <si>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</si>
  <si>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</si>
  <si>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</si>
  <si>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</si>
  <si>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</si>
  <si>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</si>
  <si>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</si>
  <si>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</si>
  <si>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</si>
  <si>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</si>
  <si>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</si>
  <si>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</si>
  <si>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</si>
  <si>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</si>
  <si>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</si>
  <si>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</si>
  <si>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</si>
  <si>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</si>
  <si>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</si>
  <si>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</si>
  <si>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</si>
  <si>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</si>
  <si>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</si>
  <si>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</si>
  <si>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</si>
  <si>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</si>
  <si>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</si>
  <si>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</si>
  <si>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</si>
  <si>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</si>
  <si>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</si>
  <si>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</si>
  <si>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</si>
  <si>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</si>
  <si>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</si>
  <si>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</si>
  <si>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</si>
  <si>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</si>
  <si>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</si>
  <si>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</si>
  <si>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</si>
  <si>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</si>
  <si>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</si>
  <si>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</si>
  <si>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</si>
  <si>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</si>
  <si>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</si>
  <si>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</si>
  <si>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</si>
  <si>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</si>
  <si>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</si>
  <si>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</si>
  <si>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</si>
  <si>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</si>
  <si>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</si>
  <si>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</si>
  <si>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</si>
  <si>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</si>
  <si>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</si>
  <si>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</si>
  <si>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</si>
  <si>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</si>
  <si>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</si>
  <si>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</si>
  <si>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</si>
  <si>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</si>
  <si>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</si>
  <si>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</si>
  <si>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</si>
  <si>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</si>
  <si>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</si>
  <si>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</si>
  <si>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</si>
  <si>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</si>
  <si>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</si>
  <si>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</si>
  <si>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</si>
  <si>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</si>
  <si>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</si>
  <si>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</si>
  <si>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</si>
  <si>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</si>
  <si>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</si>
  <si>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</si>
  <si>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</si>
  <si>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</si>
  <si>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</si>
  <si>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</si>
  <si>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</si>
  <si>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</si>
  <si>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</si>
  <si>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</si>
  <si>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</si>
  <si>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</si>
  <si>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</si>
  <si>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</si>
  <si>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</si>
  <si>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</si>
  <si>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</si>
  <si>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</si>
  <si>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</si>
  <si>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</si>
  <si>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</si>
  <si>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</si>
  <si>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</si>
  <si>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</si>
  <si>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</si>
  <si>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</si>
  <si>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</si>
  <si>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</si>
  <si>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</si>
  <si>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</si>
  <si>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</si>
  <si>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</si>
  <si>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</si>
  <si>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</si>
  <si>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</si>
  <si>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</si>
  <si>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</si>
  <si>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</si>
  <si>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</si>
  <si>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</si>
  <si>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</si>
  <si>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</si>
  <si>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</si>
  <si>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</si>
  <si>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</si>
  <si>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</si>
  <si>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</si>
  <si>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</si>
  <si>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</si>
  <si>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</si>
  <si>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</si>
  <si>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</si>
  <si>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</si>
  <si>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</si>
  <si>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</si>
  <si>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</si>
  <si>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</si>
  <si>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</si>
  <si>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</si>
  <si>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</si>
  <si>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</si>
  <si>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</si>
  <si>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</si>
  <si>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</si>
  <si>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</si>
  <si>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</si>
  <si>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</si>
  <si>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</si>
  <si>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</si>
  <si>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</si>
  <si>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</si>
  <si>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</si>
  <si>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</si>
  <si>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</si>
  <si>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</si>
  <si>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</si>
  <si>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</si>
  <si>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</si>
  <si>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</si>
  <si>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</si>
  <si>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</si>
  <si>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</si>
  <si>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</si>
  <si>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</si>
  <si>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</si>
  <si>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</si>
  <si>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</si>
  <si>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</si>
  <si>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</si>
  <si>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</si>
  <si>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</si>
  <si>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</si>
  <si>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</si>
  <si>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</si>
  <si>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</si>
  <si>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</si>
  <si>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</si>
  <si>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</si>
  <si>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</si>
  <si>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</si>
  <si>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</si>
  <si>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</si>
  <si>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</si>
  <si>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</si>
  <si>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</si>
  <si>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</si>
  <si>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</si>
  <si>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</si>
  <si>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</si>
  <si>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</si>
  <si>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</si>
  <si>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</si>
  <si>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</si>
  <si>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</si>
  <si>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</si>
  <si>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</si>
  <si>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</si>
  <si>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</si>
  <si>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</si>
  <si>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</si>
  <si>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</si>
  <si>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</si>
  <si>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</si>
  <si>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</si>
  <si>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</si>
  <si>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</si>
  <si>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</si>
  <si>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</si>
  <si>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</si>
  <si>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</si>
  <si>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</si>
  <si>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</si>
  <si>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</si>
  <si>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</si>
  <si>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</si>
  <si>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</si>
  <si>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</si>
  <si>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</si>
  <si>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</si>
  <si>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</si>
  <si>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</si>
  <si>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</si>
  <si>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</si>
  <si>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</si>
  <si>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</si>
  <si>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</si>
  <si>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</si>
  <si>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</si>
  <si>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</si>
  <si>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</si>
  <si>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</si>
  <si>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</si>
  <si>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</si>
  <si>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</si>
  <si>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</si>
  <si>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</si>
  <si>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</si>
  <si>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</si>
  <si>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</si>
  <si>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</si>
  <si>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</si>
  <si>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</si>
  <si>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</si>
  <si>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</si>
  <si>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</si>
  <si>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</si>
  <si>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</si>
  <si>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</si>
  <si>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</si>
  <si>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</si>
  <si>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</si>
  <si>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</si>
  <si>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</si>
  <si>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</si>
  <si>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</si>
  <si>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</si>
  <si>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</si>
  <si>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</si>
  <si>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</si>
  <si>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</si>
  <si>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</si>
  <si>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</si>
  <si>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</si>
  <si>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</si>
  <si>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</si>
  <si>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</si>
  <si>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</si>
  <si>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</si>
  <si>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</si>
  <si>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</si>
  <si>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</si>
  <si>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</si>
  <si>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</si>
  <si>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</si>
  <si>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</si>
  <si>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</si>
  <si>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</si>
  <si>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</si>
  <si>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</si>
  <si>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</si>
  <si>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</si>
  <si>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</si>
  <si>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</si>
  <si>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</si>
  <si>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</si>
  <si>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</si>
  <si>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</si>
  <si>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</si>
  <si>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</si>
  <si>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</si>
  <si>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</si>
  <si>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</si>
  <si>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</si>
  <si>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</si>
  <si>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</si>
  <si>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</si>
  <si>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</si>
  <si>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</si>
  <si>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</si>
  <si>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</si>
  <si>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</si>
  <si>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</si>
  <si>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</si>
  <si>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</si>
  <si>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</si>
  <si>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</si>
  <si>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</si>
  <si>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</si>
  <si>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</si>
  <si>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</si>
  <si>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</si>
  <si>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</si>
  <si>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</si>
  <si>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</si>
  <si>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</si>
  <si>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</si>
  <si>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</si>
  <si>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</si>
  <si>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</si>
  <si>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</si>
  <si>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</si>
  <si>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</si>
  <si>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</si>
  <si>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</si>
  <si>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</si>
  <si>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</si>
  <si>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</si>
  <si>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</si>
  <si>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</si>
  <si>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</si>
  <si>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</si>
  <si>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</si>
  <si>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</si>
  <si>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</si>
  <si>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</si>
  <si>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</si>
  <si>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</si>
  <si>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</si>
  <si>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</si>
  <si>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</si>
  <si>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</si>
  <si>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</si>
  <si>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</si>
  <si>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</si>
  <si>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</si>
  <si>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</si>
  <si>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</si>
  <si>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</si>
  <si>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</si>
  <si>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</si>
  <si>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</si>
  <si>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</si>
  <si>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</si>
  <si>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</si>
  <si>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</si>
  <si>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</si>
  <si>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</si>
  <si>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</si>
  <si>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</si>
  <si>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</si>
  <si>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</si>
  <si>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</si>
  <si>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</si>
  <si>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</si>
  <si>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</si>
  <si>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</si>
  <si>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</si>
  <si>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</si>
  <si>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</si>
  <si>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</si>
  <si>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</si>
  <si>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</si>
  <si>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</si>
  <si>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</si>
  <si>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</si>
  <si>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</si>
  <si>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</si>
  <si>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</si>
  <si>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</si>
  <si>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</si>
  <si>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</si>
  <si>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</si>
  <si>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</si>
  <si>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</si>
  <si>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</si>
  <si>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</si>
  <si>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</si>
  <si>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</si>
  <si>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</si>
  <si>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</si>
  <si>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</si>
  <si>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</si>
  <si>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</si>
  <si>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</si>
  <si>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</si>
  <si>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</si>
  <si>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</si>
  <si>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</si>
  <si>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</si>
  <si>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</si>
  <si>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</si>
  <si>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</si>
  <si>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</si>
  <si>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</si>
  <si>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</si>
  <si>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</si>
  <si>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</si>
  <si>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</si>
  <si>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</si>
  <si>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</si>
  <si>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</si>
  <si>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</si>
  <si>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</si>
  <si>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</si>
  <si>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</si>
  <si>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</si>
  <si>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</si>
  <si>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</si>
  <si>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</si>
  <si>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</si>
  <si>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</si>
  <si>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</si>
  <si>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</si>
  <si>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</si>
  <si>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</si>
  <si>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</si>
  <si>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</si>
  <si>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</si>
  <si>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</si>
  <si>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</si>
  <si>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</si>
  <si>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</si>
  <si>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</si>
  <si>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</si>
  <si>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</si>
  <si>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</si>
  <si>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</si>
  <si>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</si>
  <si>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</si>
  <si>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</si>
  <si>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</si>
  <si>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</si>
  <si>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</si>
  <si>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</si>
  <si>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</si>
  <si>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</si>
  <si>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</si>
  <si>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</si>
  <si>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</si>
  <si>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</si>
  <si>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</si>
  <si>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</si>
  <si>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</si>
  <si>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</si>
  <si>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</si>
  <si>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</si>
  <si>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</si>
  <si>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</si>
  <si>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</si>
  <si>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</si>
  <si>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</si>
  <si>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</si>
  <si>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</si>
  <si>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</si>
  <si>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</si>
  <si>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</si>
  <si>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</si>
  <si>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</si>
  <si>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</si>
  <si>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</si>
  <si>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</si>
  <si>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</si>
  <si>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</si>
  <si>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</si>
  <si>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</si>
  <si>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</si>
  <si>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</si>
  <si>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</si>
  <si>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</si>
  <si>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</si>
  <si>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</si>
  <si>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</si>
  <si>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</si>
  <si>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</si>
  <si>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</si>
  <si>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</si>
  <si>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</si>
  <si>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</si>
  <si>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</si>
  <si>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</si>
  <si>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</si>
  <si>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</si>
  <si>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</si>
  <si>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</si>
  <si>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</si>
  <si>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</si>
  <si>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</si>
  <si>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</si>
  <si>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</si>
  <si>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</si>
  <si>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</si>
  <si>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</si>
  <si>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</si>
  <si>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</si>
  <si>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</si>
  <si>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</si>
  <si>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</si>
  <si>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</si>
  <si>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</si>
  <si>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</si>
  <si>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</si>
  <si>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</si>
  <si>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</si>
  <si>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</si>
  <si>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</si>
  <si>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</si>
  <si>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</si>
  <si>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</si>
  <si>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</si>
  <si>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</si>
  <si>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</si>
  <si>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</si>
  <si>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</si>
  <si>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</si>
  <si>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</si>
  <si>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</si>
  <si>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</si>
  <si>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</si>
  <si>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</si>
  <si>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</si>
  <si>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</si>
  <si>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</si>
  <si>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</si>
  <si>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</si>
  <si>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</si>
  <si>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</si>
  <si>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</si>
  <si>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</si>
  <si>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</si>
  <si>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</si>
  <si>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</si>
  <si>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</si>
  <si>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</si>
  <si>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</si>
  <si>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</si>
  <si>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</si>
  <si>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</si>
  <si>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</si>
  <si>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</si>
  <si>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</si>
  <si>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</si>
  <si>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</si>
  <si>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</si>
  <si>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</si>
  <si>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</si>
  <si>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</si>
  <si>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</si>
  <si>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</si>
  <si>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</si>
  <si>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</si>
  <si>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</si>
  <si>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</si>
  <si>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</si>
  <si>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</si>
  <si>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</si>
  <si>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</si>
  <si>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</si>
  <si>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</si>
  <si>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</si>
  <si>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</si>
  <si>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</si>
  <si>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</si>
  <si>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</si>
  <si>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</si>
  <si>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</si>
  <si>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</si>
  <si>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</si>
  <si>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</si>
  <si>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</si>
  <si>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</si>
  <si>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</si>
  <si>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</si>
  <si>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</si>
  <si>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</si>
  <si>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</si>
  <si>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</si>
  <si>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</si>
  <si>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</si>
  <si>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</si>
  <si>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</si>
  <si>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</si>
  <si>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</si>
  <si>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</si>
  <si>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</si>
  <si>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</si>
  <si>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</si>
  <si>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</si>
  <si>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</si>
  <si>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</si>
  <si>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</si>
  <si>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</si>
  <si>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</si>
  <si>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</si>
  <si>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</si>
  <si>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</si>
  <si>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</si>
  <si>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</si>
  <si>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</si>
  <si>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</si>
  <si>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</si>
  <si>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</si>
  <si>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</si>
  <si>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</si>
  <si>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</si>
  <si>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</si>
  <si>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</si>
  <si>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</si>
  <si>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</si>
  <si>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</si>
  <si>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</si>
  <si>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</si>
  <si>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</si>
  <si>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</si>
  <si>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</si>
  <si>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</si>
  <si>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</si>
  <si>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</si>
  <si>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</si>
  <si>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</si>
  <si>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</si>
  <si>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</si>
  <si>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</si>
  <si>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</si>
  <si>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</si>
  <si>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</si>
  <si>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</si>
  <si>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</si>
  <si>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</si>
  <si>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</si>
  <si>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</si>
  <si>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</si>
  <si>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</si>
  <si>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</si>
  <si>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</si>
  <si>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</si>
  <si>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</si>
  <si>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</si>
  <si>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</si>
  <si>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</si>
  <si>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</si>
  <si>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</si>
  <si>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</si>
  <si>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</si>
  <si>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</si>
  <si>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</si>
  <si>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</si>
  <si>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</si>
  <si>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</si>
  <si>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</si>
  <si>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</si>
  <si>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</si>
  <si>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</si>
  <si>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</si>
  <si>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</si>
  <si>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</si>
  <si>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</si>
  <si>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</si>
  <si>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</si>
  <si>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</si>
  <si>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</si>
  <si>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</si>
  <si>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</si>
  <si>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</si>
  <si>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</si>
  <si>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</si>
  <si>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</si>
  <si>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</si>
  <si>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</si>
  <si>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</si>
  <si>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</si>
  <si>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</si>
  <si>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</si>
  <si>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</si>
  <si>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</si>
  <si>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</si>
  <si>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</si>
  <si>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</si>
  <si>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</si>
  <si>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</si>
  <si>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</si>
  <si>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</si>
  <si>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</si>
  <si>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</si>
  <si>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</si>
  <si>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</si>
  <si>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</si>
  <si>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</si>
  <si>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</si>
  <si>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</si>
  <si>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</si>
  <si>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</si>
  <si>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</si>
  <si>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</si>
  <si>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</si>
  <si>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</si>
  <si>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</si>
  <si>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</si>
  <si>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</si>
  <si>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</si>
  <si>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</si>
  <si>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</si>
  <si>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</si>
  <si>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</si>
  <si>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</si>
  <si>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</si>
  <si>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</si>
  <si>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</si>
  <si>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</si>
  <si>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</si>
  <si>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</si>
  <si>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</si>
  <si>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</si>
  <si>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</si>
  <si>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</si>
  <si>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</si>
  <si>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</si>
  <si>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</si>
  <si>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</si>
  <si>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</si>
  <si>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</si>
  <si>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</si>
  <si>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</si>
  <si>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</si>
  <si>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</si>
  <si>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</si>
  <si>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</si>
  <si>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</si>
  <si>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</si>
  <si>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</si>
  <si>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</si>
  <si>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</si>
  <si>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</si>
  <si>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</si>
  <si>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</si>
  <si>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</si>
  <si>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</si>
  <si>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</si>
  <si>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</si>
  <si>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</si>
  <si>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</si>
  <si>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</si>
  <si>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</si>
  <si>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</si>
  <si>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</si>
  <si>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</si>
  <si>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</si>
  <si>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</si>
  <si>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</si>
  <si>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</si>
  <si>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</si>
  <si>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</si>
  <si>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</si>
  <si>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</si>
  <si>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</si>
  <si>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</si>
  <si>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</si>
  <si>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</si>
  <si>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</si>
  <si>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</si>
  <si>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</si>
  <si>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</si>
  <si>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</si>
  <si>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</si>
  <si>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</si>
  <si>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</si>
  <si>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</si>
  <si>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</si>
  <si>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</si>
  <si>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</si>
  <si>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</si>
  <si>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</si>
  <si>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</si>
  <si>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</si>
  <si>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</si>
  <si>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</si>
  <si>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</si>
  <si>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</si>
  <si>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</si>
  <si>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</si>
  <si>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</si>
  <si>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</si>
  <si>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</si>
  <si>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</si>
  <si>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</si>
  <si>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</si>
  <si>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</si>
  <si>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</si>
  <si>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</si>
  <si>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</si>
  <si>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</si>
  <si>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</si>
  <si>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</si>
  <si>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</si>
  <si>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</si>
  <si>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</si>
  <si>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</si>
  <si>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</si>
  <si>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</si>
  <si>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</si>
  <si>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</si>
  <si>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</si>
  <si>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</si>
  <si>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</si>
  <si>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</si>
  <si>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</si>
  <si>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</si>
  <si>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</si>
  <si>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</si>
  <si>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</si>
  <si>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</si>
  <si>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</si>
  <si>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</si>
  <si>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</si>
  <si>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</si>
  <si>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</si>
  <si>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</si>
  <si>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</si>
  <si>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</si>
  <si>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</si>
  <si>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</si>
  <si>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</si>
  <si>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</si>
  <si>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</si>
  <si>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</si>
  <si>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</si>
  <si>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</si>
  <si>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</si>
  <si>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</si>
  <si>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</si>
  <si>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</si>
  <si>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</si>
  <si>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</si>
  <si>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</si>
  <si>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</si>
  <si>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</si>
  <si>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</si>
  <si>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</si>
  <si>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</si>
  <si>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</si>
  <si>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</si>
  <si>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</si>
  <si>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</si>
  <si>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</si>
  <si>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</si>
  <si>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</si>
  <si>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</si>
  <si>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</si>
  <si>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</si>
  <si>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</si>
  <si>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</si>
  <si>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</si>
  <si>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</si>
  <si>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</si>
  <si>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</si>
  <si>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</si>
  <si>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</si>
  <si>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</si>
  <si>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</si>
  <si>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</si>
  <si>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</si>
  <si>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</si>
  <si>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</si>
  <si>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</si>
  <si>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</si>
  <si>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</si>
  <si>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</si>
  <si>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</si>
  <si>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</si>
  <si>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</si>
  <si>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</si>
  <si>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</si>
  <si>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</si>
  <si>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</si>
  <si>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</si>
  <si>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</si>
  <si>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</si>
  <si>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</si>
  <si>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</si>
  <si>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</si>
  <si>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</si>
  <si>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</si>
  <si>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</si>
  <si>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</si>
  <si>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</si>
  <si>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</si>
  <si>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</si>
  <si>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</si>
  <si>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</si>
  <si>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</si>
  <si>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</si>
  <si>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</si>
  <si>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</si>
  <si>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</si>
  <si>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</si>
  <si>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</si>
  <si>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</si>
  <si>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</si>
  <si>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</si>
  <si>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</si>
  <si>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</si>
  <si>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</si>
  <si>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</si>
  <si>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</si>
  <si>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</si>
  <si>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</si>
  <si>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</si>
  <si>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</si>
  <si>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</si>
  <si>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</si>
  <si>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</si>
  <si>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</si>
  <si>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</si>
  <si>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</si>
  <si>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</si>
  <si>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</si>
  <si>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</si>
  <si>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</si>
  <si>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</si>
  <si>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</si>
  <si>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</si>
  <si>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</si>
  <si>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</si>
  <si>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</si>
  <si>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</si>
  <si>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</si>
  <si>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</si>
  <si>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</si>
  <si>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</si>
  <si>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</si>
  <si>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</si>
  <si>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</si>
  <si>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</si>
  <si>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</si>
  <si>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</si>
  <si>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</si>
  <si>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</si>
  <si>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</si>
  <si>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</si>
  <si>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</si>
  <si>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</si>
  <si>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</si>
  <si>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</si>
  <si>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</si>
  <si>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</si>
  <si>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</si>
  <si>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</si>
  <si>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</si>
  <si>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</si>
  <si>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</si>
  <si>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</si>
  <si>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</si>
  <si>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</si>
  <si>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</si>
  <si>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</si>
  <si>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</si>
  <si>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</si>
  <si>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</si>
  <si>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</si>
  <si>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</si>
  <si>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</si>
  <si>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</si>
  <si>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</si>
  <si>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</si>
  <si>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</si>
  <si>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</si>
  <si>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</si>
  <si>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</si>
  <si>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</si>
  <si>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</si>
  <si>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</si>
  <si>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</si>
  <si>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</si>
  <si>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</si>
  <si>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</si>
  <si>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</si>
  <si>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</si>
  <si>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</si>
  <si>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</si>
  <si>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</si>
  <si>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</si>
  <si>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</si>
  <si>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</si>
  <si>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</si>
  <si>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</si>
  <si>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</si>
  <si>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</si>
  <si>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</si>
  <si>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</si>
  <si>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</si>
  <si>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</si>
  <si>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</si>
  <si>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</si>
  <si>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</si>
  <si>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</si>
  <si>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</si>
  <si>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</si>
  <si>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</si>
  <si>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</si>
  <si>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</si>
  <si>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</si>
  <si>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</si>
  <si>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</si>
  <si>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</si>
  <si>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</si>
  <si>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</si>
  <si>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</si>
  <si>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</si>
  <si>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</si>
  <si>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</si>
  <si>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</si>
  <si>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</si>
  <si>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</si>
  <si>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</si>
  <si>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</si>
  <si>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</si>
  <si>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</si>
  <si>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</si>
  <si>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</si>
  <si>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</si>
  <si>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</si>
  <si>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</si>
  <si>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</si>
  <si>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</si>
  <si>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</si>
  <si>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</si>
  <si>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</si>
  <si>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</si>
  <si>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</si>
  <si>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</si>
  <si>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</si>
  <si>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</si>
  <si>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</si>
  <si>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</si>
  <si>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</si>
  <si>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</si>
  <si>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</si>
  <si>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</si>
  <si>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</si>
  <si>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</si>
  <si>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</si>
  <si>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</si>
  <si>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</si>
  <si>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</si>
  <si>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</si>
  <si>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</si>
  <si>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</si>
  <si>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</si>
  <si>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</si>
  <si>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</si>
  <si>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</si>
  <si>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</si>
  <si>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</si>
  <si>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</si>
  <si>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</si>
  <si>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</si>
  <si>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</si>
  <si>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</si>
  <si>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</si>
  <si>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</si>
  <si>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</si>
  <si>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</si>
  <si>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</si>
  <si>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</si>
  <si>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</si>
  <si>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</si>
  <si>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</si>
  <si>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</si>
  <si>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</si>
  <si>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</si>
  <si>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</si>
  <si>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</si>
  <si>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</si>
  <si>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</si>
  <si>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</si>
  <si>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</si>
  <si>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</si>
  <si>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</si>
  <si>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</si>
  <si>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</si>
  <si>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</si>
  <si>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</si>
  <si>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</si>
  <si>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</si>
  <si>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</si>
  <si>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</si>
  <si>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</si>
  <si>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</si>
  <si>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</si>
  <si>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</si>
  <si>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</si>
  <si>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</si>
  <si>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</si>
  <si>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</si>
  <si>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</si>
  <si>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</si>
  <si>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</si>
  <si>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</si>
  <si>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</si>
  <si>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</si>
  <si>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</si>
  <si>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</si>
  <si>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</si>
  <si>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</si>
  <si>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</si>
  <si>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</si>
  <si>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</si>
  <si>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</si>
  <si>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</si>
  <si>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</si>
  <si>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</si>
  <si>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</si>
  <si>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</si>
  <si>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</si>
  <si>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</si>
  <si>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</si>
  <si>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</si>
  <si>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</si>
  <si>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</si>
  <si>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</si>
  <si>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</si>
  <si>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</si>
  <si>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</si>
  <si>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</si>
  <si>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</si>
  <si>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</si>
  <si>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</si>
  <si>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</si>
  <si>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</si>
  <si>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</si>
  <si>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</si>
  <si>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</si>
  <si>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</si>
  <si>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</si>
  <si>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</si>
  <si>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</si>
  <si>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</si>
  <si>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</si>
  <si>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</si>
  <si>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</si>
  <si>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</si>
  <si>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</si>
  <si>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</si>
  <si>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</si>
  <si>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</si>
  <si>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</si>
  <si>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</si>
  <si>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</si>
  <si>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</si>
  <si>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</si>
  <si>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</si>
  <si>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</si>
  <si>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</si>
  <si>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</si>
  <si>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</si>
  <si>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</si>
  <si>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</si>
  <si>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</si>
  <si>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</si>
  <si>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</si>
  <si>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</si>
  <si>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</si>
  <si>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</si>
  <si>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</si>
  <si>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</si>
  <si>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</si>
  <si>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</si>
  <si>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</si>
  <si>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</si>
  <si>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</si>
  <si>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</si>
  <si>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</si>
  <si>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</si>
  <si>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</si>
  <si>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</si>
  <si>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</si>
  <si>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</si>
  <si>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</si>
  <si>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</si>
  <si>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</si>
  <si>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</si>
  <si>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</si>
  <si>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</si>
  <si>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</si>
  <si>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</si>
  <si>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</si>
  <si>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</si>
  <si>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</si>
  <si>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</si>
  <si>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</si>
  <si>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</si>
  <si>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</si>
  <si>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</si>
  <si>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</si>
  <si>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</si>
  <si>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</si>
  <si>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</si>
  <si>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</si>
  <si>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</si>
  <si>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</si>
  <si>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</si>
  <si>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</si>
  <si>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</si>
  <si>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</si>
  <si>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</si>
  <si>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</si>
  <si>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</si>
  <si>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</si>
  <si>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</si>
  <si>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</si>
  <si>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</si>
  <si>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</si>
  <si>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</si>
  <si>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</si>
  <si>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</si>
  <si>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</si>
  <si>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</si>
  <si>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</si>
  <si>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</si>
  <si>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</si>
  <si>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</si>
  <si>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</si>
  <si>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</si>
  <si>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</si>
  <si>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</si>
  <si>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</si>
  <si>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</si>
  <si>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</si>
  <si>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</si>
  <si>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</si>
  <si>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</si>
  <si>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</si>
  <si>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</si>
  <si>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</si>
  <si>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</si>
  <si>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</si>
  <si>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</si>
  <si>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</si>
  <si>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</si>
  <si>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</si>
  <si>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</si>
  <si>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</si>
  <si>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</si>
  <si>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</si>
  <si>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</si>
  <si>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</si>
  <si>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</si>
  <si>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</si>
  <si>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</si>
  <si>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</si>
  <si>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</si>
  <si>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</si>
  <si>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</si>
  <si>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</si>
  <si>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</si>
  <si>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</si>
  <si>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</si>
  <si>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</si>
  <si>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</si>
  <si>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</si>
  <si>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</si>
  <si>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</si>
  <si>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</si>
  <si>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</si>
  <si>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</si>
  <si>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</si>
  <si>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</si>
  <si>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</si>
  <si>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</si>
  <si>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</si>
  <si>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</si>
  <si>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</si>
  <si>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</si>
  <si>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</si>
  <si>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</si>
  <si>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</si>
  <si>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</si>
  <si>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</si>
  <si>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</si>
  <si>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</si>
  <si>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</si>
  <si>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</si>
  <si>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</si>
  <si>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</si>
  <si>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</si>
  <si>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</si>
  <si>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</si>
  <si>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</si>
  <si>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</si>
  <si>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</si>
  <si>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</si>
  <si>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</si>
  <si>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</si>
  <si>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</si>
  <si>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</si>
  <si>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</si>
  <si>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</si>
  <si>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</si>
  <si>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</si>
  <si>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</si>
  <si>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</si>
  <si>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</si>
  <si>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</si>
  <si>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</si>
  <si>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</si>
  <si>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</si>
  <si>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</si>
  <si>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</si>
  <si>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</si>
  <si>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</si>
  <si>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</si>
  <si>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</si>
  <si>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</si>
  <si>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</si>
  <si>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</si>
  <si>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</si>
  <si>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</si>
  <si>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</si>
  <si>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</si>
  <si>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</si>
  <si>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</si>
  <si>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</si>
  <si>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</si>
  <si>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</si>
  <si>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</si>
  <si>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</si>
  <si>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</si>
  <si>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</si>
  <si>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</si>
  <si>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</si>
  <si>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</si>
  <si>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</si>
  <si>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</si>
  <si>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</si>
  <si>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</si>
  <si>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</si>
  <si>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</si>
  <si>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</si>
  <si>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</si>
  <si>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</si>
  <si>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</si>
  <si>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</si>
  <si>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</si>
  <si>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</si>
  <si>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</si>
  <si>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</si>
  <si>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</si>
  <si>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</si>
  <si>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</si>
  <si>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</si>
  <si>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</si>
  <si>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</si>
  <si>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</si>
  <si>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</si>
  <si>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</si>
  <si>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</si>
  <si>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</si>
  <si>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</si>
  <si>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</si>
  <si>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</si>
  <si>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</si>
  <si>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</si>
  <si>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</si>
  <si>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</si>
  <si>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</si>
  <si>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</si>
  <si>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</si>
  <si>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</si>
  <si>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</si>
  <si>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</si>
  <si>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</si>
  <si>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</si>
  <si>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</si>
  <si>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</si>
  <si>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</si>
  <si>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</si>
  <si>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</si>
  <si>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</si>
  <si>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</si>
  <si>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</si>
  <si>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</si>
  <si>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</si>
  <si>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</si>
  <si>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</si>
  <si>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</si>
  <si>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</si>
  <si>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</si>
  <si>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</si>
  <si>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</si>
  <si>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</si>
  <si>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</si>
  <si>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</si>
  <si>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</si>
  <si>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</si>
  <si>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</si>
  <si>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</si>
  <si>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</si>
  <si>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</si>
  <si>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</si>
  <si>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</si>
  <si>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</si>
  <si>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</si>
  <si>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</si>
  <si>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</si>
  <si>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</si>
  <si>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</si>
  <si>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</si>
  <si>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</si>
  <si>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</si>
  <si>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</si>
  <si>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</si>
  <si>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</si>
  <si>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</si>
  <si>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</si>
  <si>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</si>
  <si>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</si>
  <si>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</si>
  <si>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</si>
  <si>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</si>
  <si>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</si>
  <si>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</si>
  <si>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</si>
  <si>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</si>
  <si>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</si>
  <si>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</si>
  <si>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</si>
  <si>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</si>
  <si>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</si>
  <si>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</si>
  <si>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</si>
  <si>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</si>
  <si>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</si>
  <si>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</si>
  <si>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</si>
  <si>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</si>
  <si>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</si>
  <si>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</si>
  <si>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</si>
  <si>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</si>
  <si>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</si>
  <si>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</si>
  <si>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</si>
  <si>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</si>
  <si>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</si>
  <si>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</si>
  <si>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</si>
  <si>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</si>
  <si>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</si>
  <si>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</si>
  <si>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</si>
  <si>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</si>
  <si>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</si>
  <si>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</si>
  <si>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</si>
  <si>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</si>
  <si>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</si>
  <si>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</si>
  <si>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</si>
  <si>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</si>
  <si>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</si>
  <si>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</si>
  <si>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</si>
  <si>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</si>
  <si>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</si>
  <si>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</si>
  <si>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</si>
  <si>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</si>
  <si>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</si>
  <si>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</si>
  <si>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</si>
  <si>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</si>
  <si>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</si>
  <si>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</si>
  <si>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</si>
  <si>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</si>
  <si>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</si>
  <si>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</si>
  <si>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</si>
  <si>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</si>
  <si>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</si>
  <si>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</si>
  <si>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</si>
  <si>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</si>
  <si>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</si>
  <si>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</si>
  <si>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</si>
  <si>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</si>
  <si>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</si>
  <si>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</si>
  <si>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</si>
  <si>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</si>
  <si>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</si>
  <si>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</si>
  <si>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</si>
  <si>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</si>
  <si>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</si>
  <si>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</si>
  <si>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</si>
  <si>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</si>
  <si>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</si>
  <si>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</si>
  <si>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</si>
  <si>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</si>
  <si>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</si>
  <si>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</si>
  <si>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</si>
  <si>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</si>
  <si>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</si>
  <si>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</si>
  <si>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</si>
  <si>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</si>
  <si>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</si>
  <si>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</si>
  <si>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</si>
  <si>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</si>
  <si>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</si>
  <si>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</si>
  <si>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</si>
  <si>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</si>
  <si>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</si>
  <si>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</si>
  <si>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</si>
  <si>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</si>
  <si>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</si>
  <si>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</si>
  <si>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</si>
  <si>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</si>
  <si>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</si>
  <si>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</si>
  <si>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</si>
  <si>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</si>
  <si>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</si>
  <si>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</si>
  <si>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</si>
  <si>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</si>
  <si>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</si>
  <si>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</si>
  <si>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</si>
  <si>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</si>
  <si>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</si>
  <si>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</si>
  <si>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</si>
  <si>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</si>
  <si>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</si>
  <si>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</si>
  <si>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</si>
  <si>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</si>
  <si>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</si>
  <si>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</si>
  <si>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</si>
  <si>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</si>
  <si>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</si>
  <si>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</si>
  <si>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</si>
  <si>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</si>
  <si>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</si>
  <si>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</si>
  <si>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</si>
  <si>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</si>
  <si>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</si>
  <si>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</si>
  <si>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</si>
  <si>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</si>
  <si>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</si>
  <si>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</si>
  <si>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</si>
  <si>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</si>
  <si>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</si>
  <si>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</si>
  <si>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</si>
  <si>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</si>
  <si>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</si>
  <si>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</si>
  <si>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</si>
  <si>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</si>
  <si>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</si>
  <si>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</si>
  <si>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</si>
  <si>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</si>
  <si>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</si>
  <si>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</si>
  <si>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</si>
  <si>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</si>
  <si>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</si>
  <si>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</si>
  <si>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</si>
  <si>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</si>
  <si>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</si>
  <si>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</si>
  <si>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</si>
  <si>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</si>
  <si>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</si>
  <si>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</si>
  <si>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</si>
  <si>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</si>
  <si>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</si>
  <si>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</si>
  <si>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</si>
  <si>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</si>
  <si>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</si>
  <si>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</si>
  <si>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</si>
  <si>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</si>
  <si>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</si>
  <si>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</si>
  <si>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</si>
  <si>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</si>
  <si>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</si>
  <si>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</si>
  <si>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</si>
  <si>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</si>
  <si>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</si>
  <si>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</si>
  <si>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</si>
  <si>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</si>
  <si>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</si>
  <si>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</si>
  <si>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</si>
  <si>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</si>
  <si>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</si>
  <si>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</si>
  <si>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</si>
  <si>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</si>
  <si>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</si>
  <si>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</si>
  <si>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</si>
  <si>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</si>
  <si>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</si>
  <si>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</si>
  <si>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</si>
  <si>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</si>
  <si>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</si>
  <si>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</si>
  <si>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</si>
  <si>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</si>
  <si>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</si>
  <si>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</si>
  <si>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</si>
  <si>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</si>
  <si>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</si>
  <si>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</si>
  <si>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</si>
  <si>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</si>
  <si>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</si>
  <si>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</si>
  <si>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</si>
  <si>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</si>
  <si>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</si>
  <si>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</si>
  <si>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</si>
  <si>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</si>
  <si>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</si>
  <si>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</si>
  <si>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</si>
  <si>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</si>
  <si>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</si>
  <si>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</si>
  <si>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</si>
  <si>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</si>
  <si>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</si>
  <si>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</si>
  <si>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</si>
  <si>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</si>
  <si>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</si>
  <si>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</si>
  <si>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</si>
  <si>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</si>
  <si>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</si>
  <si>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</si>
  <si>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</si>
  <si>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</si>
  <si>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</si>
  <si>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</si>
  <si>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</si>
  <si>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</si>
  <si>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</si>
  <si>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</si>
  <si>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</si>
  <si>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</si>
  <si>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</si>
  <si>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</si>
  <si>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</si>
  <si>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</si>
  <si>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</si>
  <si>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</si>
  <si>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</si>
  <si>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</si>
  <si>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</si>
  <si>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</si>
  <si>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</si>
  <si>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</si>
  <si>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</si>
  <si>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</si>
  <si>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</si>
  <si>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</si>
  <si>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</si>
  <si>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</si>
  <si>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</si>
  <si>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</si>
  <si>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</si>
  <si>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</si>
  <si>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</si>
  <si>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</si>
  <si>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</si>
  <si>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</si>
  <si>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</si>
  <si>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</si>
  <si>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</si>
  <si>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</si>
  <si>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</si>
  <si>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</si>
  <si>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</si>
  <si>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</si>
  <si>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</si>
  <si>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</si>
  <si>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</si>
  <si>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</si>
  <si>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</si>
  <si>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</si>
  <si>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</si>
  <si>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</si>
  <si>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</si>
  <si>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</si>
  <si>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</si>
  <si>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</si>
  <si>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</si>
  <si>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</si>
  <si>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</si>
  <si>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</si>
  <si>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</si>
  <si>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</si>
  <si>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</si>
  <si>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</si>
  <si>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</si>
  <si>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</si>
  <si>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</si>
  <si>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</si>
  <si>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</si>
  <si>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</si>
  <si>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</si>
  <si>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</si>
  <si>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</si>
  <si>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</si>
  <si>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</si>
  <si>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</si>
  <si>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</si>
  <si>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</si>
  <si>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</si>
  <si>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</si>
  <si>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</si>
  <si>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</si>
  <si>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</si>
  <si>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</si>
  <si>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</si>
  <si>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</si>
  <si>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</si>
  <si>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</si>
  <si>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</si>
  <si>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</si>
  <si>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</si>
  <si>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</si>
  <si>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</si>
  <si>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</si>
  <si>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</si>
  <si>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</si>
  <si>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</si>
  <si>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</si>
  <si>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</si>
  <si>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</si>
  <si>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</si>
  <si>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</si>
  <si>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</si>
  <si>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</si>
  <si>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</si>
  <si>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</si>
  <si>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</si>
  <si>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</si>
  <si>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</si>
  <si>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</si>
  <si>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</si>
  <si>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</si>
  <si>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</si>
  <si>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</si>
  <si>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</si>
  <si>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</si>
  <si>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</si>
  <si>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</si>
  <si>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</si>
  <si>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</si>
  <si>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</si>
  <si>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</si>
  <si>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</si>
  <si>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</si>
  <si>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</si>
  <si>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</si>
  <si>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</si>
  <si>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</si>
  <si>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</si>
  <si>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</si>
  <si>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</si>
  <si>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</si>
  <si>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</si>
  <si>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</si>
  <si>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</si>
  <si>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</si>
  <si>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</si>
  <si>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</si>
  <si>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</si>
  <si>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</si>
  <si>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</si>
  <si>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</si>
  <si>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</si>
  <si>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</si>
  <si>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</si>
  <si>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</si>
  <si>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</si>
  <si>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</si>
  <si>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</si>
  <si>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</si>
  <si>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</si>
  <si>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</si>
  <si>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</si>
  <si>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</si>
  <si>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</si>
  <si>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</si>
  <si>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</si>
  <si>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</si>
  <si>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</si>
  <si>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</si>
  <si>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</si>
  <si>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</si>
  <si>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</si>
  <si>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</si>
  <si>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</si>
  <si>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</si>
  <si>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</si>
  <si>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</si>
  <si>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</si>
  <si>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</si>
  <si>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</si>
  <si>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</si>
  <si>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</si>
  <si>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</si>
  <si>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</si>
  <si>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</si>
  <si>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</si>
  <si>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</si>
  <si>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</si>
  <si>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</si>
  <si>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</si>
  <si>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</si>
  <si>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</si>
  <si>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</si>
  <si>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</si>
  <si>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</si>
  <si>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</si>
  <si>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</si>
  <si>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</si>
  <si>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</si>
  <si>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</si>
  <si>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</si>
  <si>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</si>
  <si>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</si>
  <si>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</si>
  <si>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</si>
  <si>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</si>
  <si>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</si>
  <si>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</si>
  <si>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</si>
  <si>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</si>
  <si>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</si>
  <si>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</si>
  <si>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</si>
  <si>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</si>
  <si>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</si>
  <si>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</si>
  <si>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</si>
  <si>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</si>
  <si>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</si>
  <si>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</si>
  <si>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</si>
  <si>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</si>
  <si>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</si>
  <si>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</si>
  <si>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</si>
  <si>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</si>
  <si>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</si>
  <si>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</si>
  <si>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</si>
  <si>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</si>
  <si>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</si>
  <si>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</si>
  <si>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</si>
  <si>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</si>
  <si>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</si>
  <si>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</si>
  <si>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</si>
  <si>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</si>
  <si>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</si>
  <si>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</si>
  <si>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</si>
  <si>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</si>
  <si>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</si>
  <si>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</si>
  <si>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</si>
  <si>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</si>
  <si>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</si>
  <si>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</si>
  <si>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</si>
  <si>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</si>
  <si>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</si>
  <si>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</si>
  <si>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</si>
  <si>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</si>
  <si>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</si>
  <si>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</si>
  <si>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</si>
  <si>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</si>
  <si>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</si>
  <si>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</si>
  <si>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</si>
  <si>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</si>
  <si>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</si>
  <si>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</si>
  <si>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</si>
  <si>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</si>
  <si>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</si>
  <si>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</si>
  <si>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</si>
  <si>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</si>
  <si>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</si>
  <si>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</si>
  <si>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</si>
  <si>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</si>
  <si>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</si>
  <si>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</si>
  <si>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</si>
  <si>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</si>
  <si>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</si>
  <si>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</si>
  <si>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</si>
  <si>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</si>
  <si>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</si>
  <si>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</si>
  <si>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</si>
  <si>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</si>
  <si>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</si>
  <si>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</si>
  <si>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</si>
  <si>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</si>
  <si>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</si>
  <si>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</si>
  <si>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</si>
  <si>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</si>
  <si>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</si>
  <si>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</si>
  <si>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</si>
  <si>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</si>
  <si>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</si>
  <si>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</si>
  <si>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</si>
  <si>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</si>
  <si>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</si>
  <si>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</si>
  <si>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</si>
  <si>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</si>
  <si>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</si>
  <si>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</si>
  <si>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</si>
  <si>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</si>
  <si>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</si>
  <si>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</si>
  <si>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</si>
  <si>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</si>
  <si>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</si>
  <si>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</si>
  <si>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</si>
  <si>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</si>
  <si>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</si>
  <si>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</si>
  <si>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</si>
  <si>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</si>
  <si>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</si>
  <si>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</si>
  <si>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</si>
  <si>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</si>
  <si>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</si>
  <si>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</si>
  <si>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</si>
  <si>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</si>
  <si>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</si>
  <si>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</si>
  <si>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</si>
  <si>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</si>
  <si>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</si>
  <si>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</si>
  <si>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</si>
  <si>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</si>
  <si>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</si>
  <si>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</si>
  <si>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</si>
  <si>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</si>
  <si>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</si>
  <si>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</si>
  <si>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</si>
  <si>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</si>
  <si>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</si>
  <si>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</si>
  <si>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</si>
  <si>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</si>
  <si>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</si>
  <si>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</si>
  <si>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</si>
  <si>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</si>
  <si>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</si>
  <si>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</si>
  <si>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</si>
  <si>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</si>
  <si>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</si>
  <si>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</si>
  <si>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</si>
  <si>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</si>
  <si>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</si>
  <si>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</si>
  <si>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</si>
  <si>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</si>
  <si>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</si>
  <si>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</si>
  <si>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</si>
  <si>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</si>
  <si>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</si>
  <si>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</si>
  <si>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</si>
  <si>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</si>
  <si>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</si>
  <si>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</si>
  <si>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</si>
  <si>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</si>
  <si>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</si>
  <si>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</si>
  <si>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</si>
  <si>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</si>
  <si>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</si>
  <si>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</si>
  <si>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</si>
  <si>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</si>
  <si>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</si>
  <si>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</si>
  <si>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</si>
  <si>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</si>
  <si>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</si>
  <si>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</si>
  <si>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</si>
  <si>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</si>
  <si>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</si>
  <si>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</si>
  <si>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</si>
  <si>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</si>
  <si>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</si>
  <si>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</si>
  <si>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</si>
  <si>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</si>
  <si>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</si>
  <si>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</si>
  <si>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</si>
  <si>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</si>
  <si>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</si>
  <si>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</si>
  <si>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</si>
  <si>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</si>
  <si>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</si>
  <si>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</si>
  <si>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</si>
  <si>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</si>
  <si>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</si>
  <si>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</si>
  <si>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</si>
  <si>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</si>
  <si>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</si>
  <si>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</si>
  <si>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</si>
  <si>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</si>
  <si>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</si>
  <si>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</si>
  <si>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</si>
  <si>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</si>
  <si>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</si>
  <si>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</si>
  <si>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</si>
  <si>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</si>
  <si>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</si>
  <si>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</si>
  <si>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</si>
  <si>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</si>
  <si>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</si>
  <si>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</si>
  <si>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</si>
  <si>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</si>
  <si>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</si>
  <si>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</si>
  <si>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</si>
  <si>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</si>
  <si>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</si>
  <si>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</si>
  <si>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</si>
  <si>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</si>
  <si>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</si>
  <si>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</si>
  <si>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</si>
  <si>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</si>
  <si>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</si>
  <si>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</si>
  <si>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</si>
  <si>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</si>
  <si>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</si>
  <si>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</si>
  <si>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</si>
  <si>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</si>
  <si>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</si>
  <si>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</si>
  <si>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</si>
  <si>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</si>
  <si>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</si>
  <si>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</si>
  <si>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</si>
  <si>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</si>
  <si>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</si>
  <si>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</si>
  <si>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</si>
  <si>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</si>
  <si>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</si>
  <si>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</si>
  <si>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</si>
  <si>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</si>
  <si>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</si>
  <si>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</si>
  <si>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</si>
  <si>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</si>
  <si>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</si>
  <si>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</si>
  <si>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</si>
  <si>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</si>
  <si>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</si>
  <si>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</si>
  <si>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</si>
  <si>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</si>
  <si>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</si>
  <si>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</si>
  <si>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</si>
  <si>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</si>
  <si>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</si>
  <si>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</si>
  <si>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</si>
  <si>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</si>
  <si>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</si>
  <si>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</si>
  <si>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</si>
  <si>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</si>
  <si>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</si>
  <si>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</si>
  <si>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</si>
  <si>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</si>
  <si>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</si>
  <si>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</si>
  <si>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</si>
  <si>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</si>
  <si>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</si>
  <si>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</si>
  <si>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</si>
  <si>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</si>
  <si>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</si>
  <si>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</si>
  <si>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</si>
  <si>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</si>
  <si>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</si>
  <si>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</si>
  <si>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</si>
  <si>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</si>
  <si>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</si>
  <si>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</si>
  <si>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</si>
  <si>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</si>
  <si>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</si>
  <si>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</si>
  <si>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</si>
  <si>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</si>
  <si>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</si>
  <si>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</si>
  <si>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</si>
  <si>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</si>
  <si>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</si>
  <si>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</si>
  <si>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</si>
  <si>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</si>
  <si>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</si>
  <si>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</si>
  <si>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</si>
  <si>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</si>
  <si>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</si>
  <si>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</si>
  <si>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</si>
  <si>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</si>
  <si>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</si>
  <si>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</si>
  <si>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</si>
  <si>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</si>
  <si>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</si>
  <si>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</si>
  <si>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</si>
  <si>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</si>
  <si>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</si>
  <si>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</si>
  <si>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</si>
  <si>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</si>
  <si>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</si>
  <si>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</si>
  <si>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</si>
  <si>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</si>
  <si>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</si>
  <si>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</si>
  <si>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</si>
  <si>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</si>
  <si>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</si>
  <si>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</si>
  <si>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</si>
  <si>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</si>
  <si>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</si>
  <si>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</si>
  <si>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</si>
  <si>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</si>
  <si>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</si>
  <si>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</si>
  <si>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</si>
  <si>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</si>
  <si>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</si>
  <si>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</si>
  <si>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</si>
  <si>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</si>
  <si>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</si>
  <si>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</si>
  <si>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</si>
  <si>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</si>
  <si>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</si>
  <si>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</si>
  <si>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</si>
  <si>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</si>
  <si>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</si>
  <si>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</si>
  <si>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</si>
  <si>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</si>
  <si>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</si>
  <si>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</si>
  <si>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</si>
  <si>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</si>
  <si>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</si>
  <si>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</si>
  <si>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</si>
  <si>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</si>
  <si>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</si>
  <si>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</si>
  <si>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</si>
  <si>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</si>
  <si>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</si>
  <si>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</si>
  <si>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</si>
  <si>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</si>
  <si>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</si>
  <si>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</si>
  <si>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</si>
  <si>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</si>
  <si>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</si>
  <si>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</si>
  <si>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</si>
  <si>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</si>
  <si>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</si>
  <si>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</si>
  <si>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</si>
  <si>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</si>
  <si>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</si>
  <si>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</si>
  <si>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</si>
  <si>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</si>
  <si>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</si>
  <si>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</si>
  <si>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</si>
  <si>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</si>
  <si>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</si>
  <si>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</si>
  <si>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</si>
  <si>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</si>
  <si>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</si>
  <si>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</si>
  <si>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</si>
  <si>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</si>
  <si>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</si>
  <si>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</si>
  <si>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</si>
  <si>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</si>
  <si>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</si>
  <si>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</si>
  <si>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</si>
  <si>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</si>
  <si>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</si>
  <si>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</si>
  <si>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</si>
  <si>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</si>
  <si>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</si>
  <si>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</si>
  <si>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</si>
  <si>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</si>
  <si>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</si>
  <si>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</si>
  <si>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</si>
  <si>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</si>
  <si>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</si>
  <si>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</si>
  <si>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</si>
  <si>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</si>
  <si>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</si>
  <si>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</si>
  <si>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</si>
  <si>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</si>
  <si>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</si>
  <si>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</si>
  <si>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</si>
  <si>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</si>
  <si>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</si>
  <si>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</si>
  <si>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</si>
  <si>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</si>
  <si>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</si>
  <si>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</si>
  <si>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</si>
  <si>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</si>
  <si>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</si>
  <si>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</si>
  <si>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</si>
  <si>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</si>
  <si>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</si>
  <si>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</si>
  <si>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</si>
  <si>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</si>
  <si>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</si>
  <si>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</si>
  <si>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</si>
  <si>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</si>
  <si>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</si>
  <si>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</si>
  <si>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</si>
  <si>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</si>
  <si>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</si>
  <si>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</si>
  <si>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</si>
  <si>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</si>
  <si>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</si>
  <si>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</si>
  <si>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</si>
  <si>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</si>
  <si>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</si>
  <si>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</si>
  <si>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</si>
  <si>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</si>
  <si>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</si>
  <si>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</si>
  <si>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</si>
  <si>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</si>
  <si>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</si>
  <si>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</si>
  <si>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</si>
  <si>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</si>
  <si>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</si>
  <si>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</si>
  <si>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</si>
  <si>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</si>
  <si>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</si>
  <si>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</si>
  <si>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</si>
  <si>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</si>
  <si>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</si>
  <si>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</si>
  <si>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</si>
  <si>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</si>
  <si>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</si>
  <si>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</si>
  <si>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</si>
  <si>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</si>
  <si>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</si>
  <si>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</si>
  <si>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</si>
  <si>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</si>
  <si>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</si>
  <si>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</si>
  <si>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</si>
  <si>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</si>
  <si>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</si>
  <si>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</si>
  <si>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</si>
  <si>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</si>
  <si>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</si>
  <si>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</si>
  <si>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</si>
  <si>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</si>
  <si>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</si>
  <si>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</si>
  <si>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</si>
  <si>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</si>
  <si>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</si>
  <si>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</si>
  <si>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</si>
  <si>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</si>
  <si>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</si>
  <si>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</si>
  <si>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</si>
  <si>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</si>
  <si>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</si>
  <si>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</si>
  <si>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</si>
  <si>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</si>
  <si>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</si>
  <si>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</si>
  <si>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</si>
  <si>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</si>
  <si>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</si>
  <si>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</si>
  <si>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</si>
  <si>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</si>
  <si>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</si>
  <si>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</si>
  <si>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</si>
  <si>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</si>
  <si>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</si>
  <si>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</si>
  <si>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</si>
  <si>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</si>
  <si>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</si>
  <si>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</si>
  <si>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</si>
  <si>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</si>
  <si>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</si>
  <si>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</si>
  <si>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</si>
  <si>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</si>
  <si>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</si>
  <si>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</si>
  <si>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</si>
  <si>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</si>
  <si>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</si>
  <si>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</si>
  <si>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</si>
  <si>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</si>
  <si>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</si>
  <si>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</si>
  <si>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</si>
  <si>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</si>
  <si>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</si>
  <si>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</si>
  <si>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</si>
  <si>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</si>
  <si>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</si>
  <si>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</si>
  <si>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</si>
  <si>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</si>
  <si>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</si>
  <si>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</si>
  <si>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</si>
  <si>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</si>
  <si>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</si>
  <si>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</si>
  <si>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</si>
  <si>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</si>
  <si>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</si>
  <si>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</si>
  <si>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</si>
  <si>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</si>
  <si>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</si>
  <si>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</si>
  <si>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</si>
  <si>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</si>
  <si>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</si>
  <si>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</si>
  <si>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</si>
  <si>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</si>
  <si>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</si>
  <si>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</si>
  <si>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</si>
  <si>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</si>
  <si>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</si>
  <si>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</si>
  <si>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</si>
  <si>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</si>
  <si>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</si>
  <si>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</si>
  <si>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</si>
  <si>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</si>
  <si>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</si>
  <si>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</si>
  <si>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</si>
  <si>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</si>
  <si>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</si>
  <si>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</si>
  <si>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</si>
  <si>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</si>
  <si>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</si>
  <si>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</si>
  <si>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</si>
  <si>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</si>
  <si>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</si>
  <si>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</si>
  <si>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</si>
  <si>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</si>
  <si>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</si>
  <si>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</si>
  <si>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</si>
  <si>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</si>
  <si>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</si>
  <si>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</si>
  <si>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</si>
  <si>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</si>
  <si>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</si>
  <si>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</si>
  <si>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</si>
  <si>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</si>
  <si>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</si>
  <si>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</si>
  <si>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</si>
  <si>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</si>
  <si>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</si>
  <si>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</si>
  <si>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</si>
  <si>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</si>
  <si>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</si>
  <si>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</si>
  <si>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</si>
  <si>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</si>
  <si>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</si>
  <si>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</si>
  <si>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</si>
  <si>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</si>
  <si>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</si>
  <si>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</si>
  <si>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</si>
  <si>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</si>
  <si>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</si>
  <si>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</si>
  <si>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</si>
  <si>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</si>
  <si>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</si>
  <si>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</si>
  <si>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</si>
  <si>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</si>
  <si>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</si>
  <si>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</si>
  <si>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</si>
  <si>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</si>
  <si>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</si>
  <si>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</si>
  <si>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</si>
  <si>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</si>
  <si>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</si>
  <si>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</si>
  <si>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</si>
  <si>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</si>
  <si>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</si>
  <si>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</si>
  <si>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</si>
  <si>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</si>
  <si>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</si>
  <si>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</si>
  <si>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</si>
  <si>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</si>
  <si>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</si>
  <si>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</si>
  <si>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</si>
  <si>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</si>
  <si>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</si>
  <si>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</si>
  <si>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</si>
  <si>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</si>
  <si>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</si>
  <si>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</si>
  <si>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</si>
  <si>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</si>
  <si>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</si>
  <si>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</si>
  <si>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</si>
  <si>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</si>
  <si>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</si>
  <si>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</si>
  <si>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</si>
  <si>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</si>
  <si>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</si>
  <si>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</si>
  <si>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</si>
  <si>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</si>
  <si>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</si>
  <si>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</si>
  <si>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</si>
  <si>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</si>
  <si>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</si>
  <si>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</si>
  <si>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</si>
  <si>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</si>
  <si>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</si>
  <si>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</si>
  <si>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</si>
  <si>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</si>
  <si>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</si>
  <si>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</si>
  <si>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</si>
  <si>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</si>
  <si>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</si>
  <si>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</si>
  <si>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</si>
  <si>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</si>
  <si>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</si>
  <si>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</si>
  <si>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</si>
  <si>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</si>
  <si>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</si>
  <si>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</si>
  <si>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</si>
  <si>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</si>
  <si>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</si>
  <si>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</si>
  <si>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</si>
  <si>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</si>
  <si>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</si>
  <si>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</si>
  <si>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</si>
  <si>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</si>
  <si>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</si>
  <si>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</si>
  <si>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</si>
  <si>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</si>
  <si>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</si>
  <si>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</si>
  <si>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</si>
  <si>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</si>
  <si>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</si>
  <si>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</si>
  <si>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</si>
  <si>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</si>
  <si>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</si>
  <si>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</si>
  <si>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</si>
  <si>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</si>
  <si>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</si>
  <si>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</si>
  <si>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</si>
  <si>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</si>
  <si>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</si>
  <si>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</si>
  <si>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</si>
  <si>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</si>
  <si>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</si>
  <si>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</si>
  <si>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</si>
  <si>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</si>
  <si>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</si>
  <si>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</si>
  <si>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</si>
  <si>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</si>
  <si>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</si>
  <si>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</si>
  <si>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</si>
  <si>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</si>
  <si>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</si>
  <si>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</si>
  <si>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</si>
  <si>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</si>
  <si>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</si>
  <si>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</si>
  <si>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</si>
  <si>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</si>
  <si>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</si>
  <si>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</si>
  <si>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</si>
  <si>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</si>
  <si>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</si>
  <si>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</si>
  <si>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</si>
  <si>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</si>
  <si>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</si>
  <si>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</si>
  <si>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</si>
  <si>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</si>
  <si>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</si>
  <si>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</si>
  <si>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</si>
  <si>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</si>
  <si>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</si>
  <si>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</si>
  <si>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</si>
  <si>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</si>
  <si>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</si>
  <si>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</si>
  <si>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</si>
  <si>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</si>
  <si>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</si>
  <si>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</si>
  <si>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</si>
  <si>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</si>
  <si>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</si>
  <si>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</si>
  <si>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</si>
  <si>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</si>
  <si>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</si>
  <si>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</si>
  <si>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</si>
  <si>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</si>
  <si>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</si>
  <si>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</si>
  <si>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</si>
  <si>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</si>
  <si>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</si>
  <si>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</si>
  <si>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</si>
  <si>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</si>
  <si>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</si>
  <si>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</si>
  <si>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</si>
  <si>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</si>
  <si>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</si>
  <si>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</si>
  <si>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</si>
  <si>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</si>
  <si>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</si>
  <si>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</si>
  <si>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</si>
  <si>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</si>
  <si>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</si>
  <si>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</si>
  <si>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</si>
  <si>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</si>
  <si>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</si>
  <si>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</si>
  <si>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</si>
  <si>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</si>
  <si>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</si>
  <si>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</si>
  <si>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</si>
  <si>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</si>
  <si>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</si>
  <si>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</si>
  <si>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</si>
  <si>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</si>
  <si>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</si>
  <si>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</si>
  <si>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</si>
  <si>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</si>
  <si>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</si>
  <si>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</si>
  <si>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</si>
  <si>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</si>
  <si>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</si>
  <si>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</si>
  <si>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</si>
  <si>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</si>
  <si>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</si>
  <si>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</si>
  <si>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</si>
  <si>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</si>
  <si>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</si>
  <si>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</si>
  <si>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</si>
  <si>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</si>
  <si>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</si>
  <si>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</si>
  <si>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</si>
  <si>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</si>
  <si>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</si>
  <si>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</si>
  <si>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</si>
  <si>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</si>
  <si>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</si>
  <si>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</si>
  <si>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</si>
  <si>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</si>
  <si>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</si>
  <si>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</si>
  <si>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</si>
  <si>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</si>
  <si>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</si>
  <si>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</si>
  <si>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</si>
  <si>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</si>
  <si>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</si>
  <si>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</si>
  <si>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</si>
  <si>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</si>
  <si>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</si>
  <si>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</si>
  <si>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</si>
  <si>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</si>
  <si>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</si>
  <si>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</si>
  <si>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</si>
  <si>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</si>
  <si>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</si>
  <si>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</si>
  <si>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</si>
  <si>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</si>
  <si>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</si>
  <si>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</si>
  <si>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</si>
  <si>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</si>
  <si>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</si>
  <si>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</si>
  <si>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</si>
  <si>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</si>
  <si>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</si>
  <si>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</si>
  <si>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</si>
  <si>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</si>
  <si>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</si>
  <si>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</si>
  <si>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</si>
  <si>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</si>
  <si>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</si>
  <si>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</si>
  <si>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</si>
  <si>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</si>
  <si>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</si>
  <si>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</si>
  <si>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</si>
  <si>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</si>
  <si>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</si>
  <si>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</si>
  <si>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</si>
  <si>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</si>
  <si>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</si>
  <si>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</si>
  <si>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</si>
  <si>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</si>
  <si>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</si>
  <si>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</si>
  <si>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</si>
  <si>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</si>
  <si>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</si>
  <si>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</si>
  <si>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</si>
  <si>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</si>
  <si>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</si>
  <si>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</si>
  <si>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</si>
  <si>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</si>
  <si>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</si>
  <si>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</si>
  <si>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</si>
  <si>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</si>
  <si>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</si>
  <si>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</si>
  <si>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</si>
  <si>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</si>
  <si>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</si>
  <si>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</si>
  <si>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</si>
  <si>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</si>
  <si>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</si>
  <si>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</si>
  <si>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</si>
  <si>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</si>
  <si>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</si>
  <si>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</si>
  <si>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</si>
  <si>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</si>
  <si>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</si>
  <si>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</si>
  <si>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</si>
  <si>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</si>
  <si>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</si>
  <si>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</si>
  <si>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</si>
  <si>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</si>
  <si>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</si>
  <si>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</si>
  <si>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</si>
  <si>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</si>
  <si>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</si>
  <si>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</si>
  <si>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</si>
  <si>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</si>
  <si>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</si>
  <si>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</si>
  <si>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</si>
  <si>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</si>
  <si>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</si>
  <si>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</si>
  <si>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</si>
  <si>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</si>
  <si>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</si>
  <si>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</si>
  <si>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</si>
  <si>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</si>
  <si>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</si>
  <si>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</si>
  <si>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</si>
  <si>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</si>
  <si>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</si>
  <si>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</si>
  <si>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</si>
  <si>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</si>
  <si>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</si>
  <si>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</si>
  <si>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</si>
  <si>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</si>
  <si>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</si>
  <si>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</si>
  <si>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</si>
  <si>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</si>
  <si>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</si>
  <si>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</si>
  <si>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</si>
  <si>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</si>
  <si>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</si>
  <si>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</si>
  <si>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</si>
  <si>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</si>
  <si>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</si>
  <si>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</si>
  <si>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</si>
  <si>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</si>
  <si>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</si>
  <si>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</si>
  <si>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</si>
  <si>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</si>
  <si>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</si>
  <si>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</si>
  <si>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</si>
  <si>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</si>
  <si>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</si>
  <si>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</si>
  <si>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</si>
  <si>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</si>
  <si>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</si>
  <si>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</si>
  <si>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</si>
  <si>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</si>
  <si>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</si>
  <si>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</si>
  <si>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</si>
  <si>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</si>
  <si>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</si>
  <si>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</si>
  <si>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</si>
  <si>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</si>
  <si>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</si>
  <si>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</si>
  <si>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</si>
  <si>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</si>
  <si>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</si>
  <si>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</si>
  <si>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</si>
  <si>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</si>
  <si>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</si>
  <si>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</si>
  <si>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</si>
  <si>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</si>
  <si>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</si>
  <si>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</si>
  <si>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</si>
  <si>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</si>
  <si>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</si>
  <si>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</si>
  <si>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</si>
  <si>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</si>
  <si>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</si>
  <si>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</si>
  <si>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</si>
  <si>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</si>
  <si>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</si>
  <si>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</si>
  <si>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</si>
  <si>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</si>
  <si>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</si>
  <si>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</si>
  <si>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</si>
  <si>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</si>
  <si>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</si>
  <si>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</si>
  <si>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</si>
  <si>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</si>
  <si>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</si>
  <si>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</si>
  <si>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</si>
  <si>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</si>
  <si>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</si>
  <si>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</si>
  <si>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</si>
  <si>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</si>
  <si>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</si>
  <si>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</si>
  <si>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</si>
  <si>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</si>
  <si>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</si>
  <si>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</si>
  <si>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</si>
  <si>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</si>
  <si>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</si>
  <si>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</si>
  <si>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</si>
  <si>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</si>
  <si>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</si>
  <si>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</si>
  <si>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</si>
  <si>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</si>
  <si>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</si>
  <si>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</si>
  <si>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</si>
  <si>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</si>
  <si>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</si>
  <si>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</si>
  <si>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</si>
  <si>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</si>
  <si>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</si>
  <si>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</si>
  <si>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</si>
  <si>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</si>
  <si>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</si>
  <si>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</si>
  <si>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</si>
  <si>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</si>
  <si>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</si>
  <si>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</si>
  <si>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</si>
  <si>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</si>
  <si>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</si>
  <si>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</si>
  <si>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</si>
  <si>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</si>
  <si>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</si>
  <si>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</si>
  <si>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</si>
  <si>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</si>
  <si>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</si>
  <si>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</si>
  <si>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</si>
  <si>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</si>
  <si>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</si>
  <si>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</si>
  <si>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</si>
  <si>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</si>
  <si>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</si>
  <si>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</si>
  <si>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</si>
  <si>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</si>
  <si>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</si>
  <si>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</si>
  <si>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</si>
  <si>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</si>
  <si>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</si>
  <si>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</si>
  <si>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</si>
  <si>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</si>
  <si>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</si>
  <si>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</si>
  <si>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</si>
  <si>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</si>
  <si>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</si>
  <si>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</si>
  <si>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</si>
  <si>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</si>
  <si>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</si>
  <si>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</si>
  <si>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</si>
  <si>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</si>
  <si>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</si>
  <si>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</si>
  <si>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</si>
  <si>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</si>
  <si>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</si>
  <si>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</si>
  <si>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</si>
  <si>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</si>
  <si>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</si>
  <si>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</si>
  <si>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</si>
  <si>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</si>
  <si>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</si>
  <si>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</si>
  <si>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</si>
  <si>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</si>
  <si>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</si>
  <si>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</si>
  <si>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</si>
  <si>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</si>
  <si>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</si>
  <si>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</si>
  <si>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</si>
  <si>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</si>
  <si>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</si>
  <si>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</si>
  <si>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</si>
  <si>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</si>
  <si>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</si>
  <si>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</si>
  <si>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</si>
  <si>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</si>
  <si>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</si>
  <si>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</si>
  <si>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</si>
  <si>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</si>
  <si>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</si>
  <si>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</si>
  <si>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</si>
  <si>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</si>
  <si>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</si>
  <si>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</si>
  <si>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</si>
  <si>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</si>
  <si>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</si>
  <si>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</si>
  <si>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</si>
  <si>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</si>
  <si>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</si>
  <si>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</si>
  <si>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</si>
  <si>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</si>
  <si>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</si>
  <si>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</si>
  <si>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</si>
  <si>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</si>
  <si>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</si>
  <si>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</si>
  <si>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</si>
  <si>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</si>
  <si>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</si>
  <si>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</si>
  <si>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</si>
  <si>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</si>
  <si>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</si>
  <si>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</si>
  <si>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</si>
  <si>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</si>
  <si>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</si>
  <si>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</si>
  <si>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</si>
  <si>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</si>
  <si>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</si>
  <si>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</si>
  <si>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</si>
  <si>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</si>
  <si>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</si>
  <si>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</si>
  <si>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</si>
  <si>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</si>
  <si>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</si>
  <si>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</si>
  <si>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</si>
  <si>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</si>
  <si>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</si>
  <si>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</si>
  <si>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</si>
  <si>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</si>
  <si>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</si>
  <si>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</si>
  <si>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</si>
  <si>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</si>
  <si>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</si>
  <si>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</si>
  <si>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</si>
  <si>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</si>
  <si>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</si>
  <si>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</si>
  <si>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</si>
  <si>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</si>
  <si>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</si>
  <si>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</si>
  <si>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</si>
  <si>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</si>
  <si>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</si>
  <si>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</si>
  <si>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</si>
  <si>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</si>
  <si>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</si>
  <si>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</si>
  <si>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</si>
  <si>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</si>
  <si>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</si>
  <si>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</si>
  <si>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</si>
  <si>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</si>
  <si>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</si>
  <si>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</si>
  <si>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</si>
  <si>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</si>
  <si>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</si>
  <si>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</si>
  <si>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</si>
  <si>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</si>
  <si>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</si>
  <si>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</si>
  <si>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</si>
  <si>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</si>
  <si>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</si>
  <si>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</si>
  <si>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</si>
  <si>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</si>
  <si>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</si>
  <si>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</si>
  <si>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</si>
  <si>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</si>
  <si>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</si>
  <si>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</si>
  <si>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</si>
  <si>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</si>
  <si>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</si>
  <si>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</si>
  <si>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</si>
  <si>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</si>
  <si>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</si>
  <si>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</si>
  <si>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</si>
  <si>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</si>
  <si>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</si>
  <si>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</si>
  <si>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</si>
  <si>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</si>
  <si>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</si>
  <si>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</si>
  <si>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</si>
  <si>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</si>
  <si>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</si>
  <si>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</si>
  <si>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</si>
  <si>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</si>
  <si>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</si>
  <si>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</si>
  <si>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</si>
  <si>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</si>
  <si>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</si>
  <si>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</si>
  <si>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</si>
  <si>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</si>
  <si>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</si>
  <si>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</si>
  <si>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</si>
  <si>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</si>
  <si>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</si>
  <si>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</si>
  <si>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</si>
  <si>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</si>
  <si>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</si>
  <si>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</si>
  <si>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</si>
  <si>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</si>
  <si>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</si>
  <si>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</si>
  <si>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</si>
  <si>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</si>
  <si>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</si>
  <si>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</si>
  <si>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</si>
  <si>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</si>
  <si>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</si>
  <si>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</si>
  <si>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</si>
  <si>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</si>
  <si>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</si>
  <si>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</si>
  <si>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</si>
  <si>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</si>
  <si>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</si>
  <si>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</si>
  <si>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</si>
  <si>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</si>
  <si>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</si>
  <si>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</si>
  <si>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</si>
  <si>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</si>
  <si>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</si>
  <si>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</si>
  <si>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</si>
  <si>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</si>
  <si>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</si>
  <si>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</si>
  <si>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</si>
  <si>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</si>
  <si>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</si>
  <si>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</si>
  <si>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</si>
  <si>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</si>
  <si>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</si>
  <si>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</si>
  <si>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</si>
  <si>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</si>
  <si>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</si>
  <si>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</si>
  <si>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</si>
  <si>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</si>
  <si>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</si>
  <si>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</si>
  <si>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</si>
  <si>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</si>
  <si>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</si>
  <si>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</si>
  <si>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</si>
  <si>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</si>
  <si>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</si>
  <si>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</si>
  <si>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</si>
  <si>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</si>
  <si>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</si>
  <si>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</si>
  <si>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</si>
  <si>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</si>
  <si>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</si>
  <si>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</si>
  <si>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</si>
  <si>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</si>
  <si>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</si>
  <si>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</si>
  <si>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</si>
  <si>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</si>
  <si>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</si>
  <si>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</si>
  <si>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</si>
  <si>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</si>
  <si>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</si>
  <si>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</si>
  <si>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</si>
  <si>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</si>
  <si>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</si>
  <si>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</si>
  <si>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</si>
  <si>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</si>
  <si>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</si>
  <si>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</si>
  <si>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</si>
  <si>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</si>
  <si>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</si>
  <si>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</si>
  <si>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</si>
  <si>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</si>
  <si>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</si>
  <si>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</si>
  <si>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</si>
  <si>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</si>
  <si>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</si>
  <si>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</si>
  <si>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</si>
  <si>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</si>
  <si>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</si>
  <si>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</si>
  <si>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</si>
  <si>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</si>
  <si>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</si>
  <si>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</si>
  <si>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</si>
  <si>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</si>
  <si>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</si>
  <si>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</si>
  <si>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</si>
  <si>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</si>
  <si>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</si>
  <si>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</si>
  <si>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</si>
  <si>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</si>
  <si>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</si>
  <si>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</si>
  <si>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</si>
  <si>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</si>
  <si>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</si>
  <si>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</si>
  <si>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</si>
  <si>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</si>
  <si>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</si>
  <si>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</si>
  <si>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</si>
  <si>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</si>
  <si>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</si>
  <si>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</si>
  <si>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</si>
  <si>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</si>
  <si>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</si>
  <si>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</si>
  <si>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</si>
  <si>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</si>
  <si>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</si>
  <si>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</si>
  <si>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</si>
  <si>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</si>
  <si>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</si>
  <si>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</si>
  <si>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</si>
  <si>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</si>
  <si>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</si>
  <si>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</si>
  <si>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</si>
  <si>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</si>
  <si>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</si>
  <si>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</si>
  <si>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</si>
  <si>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</si>
  <si>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</si>
  <si>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</si>
  <si>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</si>
  <si>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</si>
  <si>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</si>
  <si>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</si>
  <si>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</si>
  <si>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</si>
  <si>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</si>
  <si>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</si>
  <si>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</si>
  <si>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</si>
  <si>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</si>
  <si>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</si>
  <si>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</si>
  <si>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</si>
  <si>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</si>
  <si>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</si>
  <si>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</si>
  <si>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</si>
  <si>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</si>
  <si>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</si>
  <si>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</si>
  <si>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</si>
  <si>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</si>
  <si>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</si>
  <si>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</si>
  <si>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</si>
  <si>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</si>
  <si>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</si>
  <si>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</si>
  <si>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</si>
  <si>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</si>
  <si>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</si>
  <si>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</si>
  <si>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</si>
  <si>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</si>
  <si>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</si>
  <si>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</si>
  <si>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</si>
  <si>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</si>
  <si>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</si>
  <si>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</si>
  <si>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</si>
  <si>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</si>
  <si>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</si>
  <si>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</si>
  <si>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</si>
  <si>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</si>
  <si>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</si>
  <si>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</si>
  <si>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</si>
  <si>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</si>
  <si>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</si>
  <si>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</si>
  <si>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</si>
  <si>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</si>
  <si>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</si>
  <si>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</si>
  <si>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</si>
  <si>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</si>
  <si>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</si>
  <si>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</si>
  <si>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</si>
  <si>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</si>
  <si>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</si>
  <si>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</si>
  <si>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</si>
  <si>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</si>
  <si>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</si>
  <si>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</si>
  <si>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</si>
  <si>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</si>
  <si>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</si>
  <si>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</si>
  <si>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</si>
  <si>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</si>
  <si>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</si>
  <si>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</si>
  <si>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</si>
  <si>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</si>
  <si>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</si>
  <si>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</si>
  <si>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</si>
  <si>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</si>
  <si>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</si>
  <si>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</si>
  <si>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</si>
  <si>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</si>
  <si>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</si>
  <si>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</si>
  <si>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</si>
  <si>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</si>
  <si>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</si>
  <si>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</si>
  <si>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</si>
  <si>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</si>
  <si>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</si>
  <si>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</si>
  <si>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</si>
  <si>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</si>
  <si>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</si>
  <si>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</si>
  <si>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</si>
  <si>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</si>
  <si>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</si>
  <si>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</si>
  <si>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</si>
  <si>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</si>
  <si>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</si>
  <si>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</si>
  <si>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</si>
  <si>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</si>
  <si>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</si>
  <si>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</si>
  <si>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</si>
  <si>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</si>
  <si>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</si>
  <si>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</si>
  <si>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</si>
  <si>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</si>
  <si>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</si>
  <si>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</si>
  <si>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</si>
  <si>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</si>
  <si>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</si>
  <si>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</si>
  <si>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</si>
  <si>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</si>
  <si>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</si>
  <si>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</si>
  <si>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</si>
  <si>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</si>
  <si>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</si>
  <si>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</si>
  <si>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</si>
  <si>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</si>
  <si>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</si>
  <si>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</si>
  <si>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</si>
  <si>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</si>
  <si>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</si>
  <si>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</si>
  <si>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</si>
  <si>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</si>
  <si>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</si>
  <si>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</si>
  <si>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</si>
  <si>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</si>
  <si>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</si>
  <si>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</si>
  <si>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</si>
  <si>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</si>
  <si>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</si>
  <si>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</si>
  <si>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</si>
  <si>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</si>
  <si>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</si>
  <si>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</si>
  <si>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</si>
  <si>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</si>
  <si>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</si>
  <si>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</si>
  <si>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</si>
  <si>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</si>
  <si>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</si>
  <si>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</si>
  <si>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</si>
  <si>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</si>
  <si>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</si>
  <si>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</si>
  <si>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</si>
  <si>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</si>
  <si>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</si>
  <si>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</si>
  <si>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</si>
  <si>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</si>
  <si>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</si>
  <si>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</si>
  <si>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</si>
  <si>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</si>
  <si>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</si>
  <si>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</si>
  <si>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</si>
  <si>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</si>
  <si>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</si>
  <si>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</si>
  <si>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</si>
  <si>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</si>
  <si>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</si>
  <si>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</si>
  <si>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</si>
  <si>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</si>
  <si>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</si>
  <si>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</si>
  <si>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</si>
  <si>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</si>
  <si>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</si>
  <si>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</si>
  <si>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</si>
  <si>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</si>
  <si>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</si>
  <si>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</si>
  <si>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</si>
  <si>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</si>
  <si>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</si>
  <si>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</si>
  <si>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</si>
  <si>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</si>
  <si>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</si>
  <si>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</si>
  <si>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</si>
  <si>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</si>
  <si>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</si>
  <si>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</si>
  <si>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</si>
  <si>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</si>
  <si>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</si>
  <si>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</si>
  <si>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</si>
  <si>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</si>
  <si>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</si>
  <si>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</si>
  <si>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</si>
  <si>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</si>
  <si>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</si>
  <si>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</si>
  <si>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</si>
  <si>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</si>
  <si>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</si>
  <si>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</si>
  <si>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</si>
  <si>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</si>
  <si>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</si>
  <si>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</si>
  <si>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</si>
  <si>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</si>
  <si>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</si>
  <si>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</si>
  <si>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</si>
  <si>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</si>
  <si>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</si>
  <si>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</si>
  <si>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</si>
  <si>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</si>
  <si>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</si>
  <si>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</si>
  <si>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</si>
  <si>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</si>
  <si>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</si>
  <si>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</si>
  <si>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</si>
  <si>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</si>
  <si>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</si>
  <si>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</si>
  <si>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</si>
  <si>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</si>
  <si>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</si>
  <si>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</si>
  <si>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</si>
  <si>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</si>
  <si>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</si>
  <si>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</si>
  <si>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</si>
  <si>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</si>
  <si>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</si>
  <si>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</si>
  <si>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</si>
  <si>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</si>
  <si>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</si>
  <si>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</si>
  <si>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</si>
  <si>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</si>
  <si>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</si>
  <si>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</si>
  <si>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</si>
  <si>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</si>
  <si>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</si>
  <si>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</si>
  <si>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</si>
  <si>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</si>
  <si>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</si>
  <si>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</si>
  <si>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</si>
  <si>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</si>
  <si>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</si>
  <si>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</si>
  <si>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</si>
  <si>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</si>
  <si>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</si>
  <si>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</si>
  <si>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</si>
  <si>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</si>
  <si>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</si>
  <si>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</si>
  <si>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</si>
  <si>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</si>
  <si>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</si>
  <si>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</si>
  <si>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</si>
  <si>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</si>
  <si>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</si>
  <si>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</si>
  <si>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</si>
  <si>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</si>
  <si>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</si>
  <si>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</si>
  <si>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</si>
  <si>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</si>
  <si>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</si>
  <si>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</si>
  <si>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</si>
  <si>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</si>
  <si>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</si>
  <si>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</si>
  <si>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</si>
  <si>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</si>
  <si>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</si>
  <si>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</si>
  <si>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</si>
  <si>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</si>
  <si>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</si>
  <si>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</si>
  <si>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</si>
  <si>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</si>
  <si>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</si>
  <si>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</si>
  <si>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</si>
  <si>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</si>
  <si>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</si>
  <si>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</si>
  <si>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</si>
  <si>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</si>
  <si>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</si>
  <si>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</si>
  <si>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</si>
  <si>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</si>
  <si>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</si>
  <si>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</si>
  <si>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</si>
  <si>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</si>
  <si>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</si>
  <si>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</si>
  <si>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</si>
  <si>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</si>
  <si>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</si>
  <si>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</si>
  <si>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</si>
  <si>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</si>
  <si>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</si>
  <si>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</si>
  <si>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</si>
  <si>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</si>
  <si>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</si>
  <si>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</si>
  <si>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</si>
  <si>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</si>
  <si>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</si>
  <si>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</si>
  <si>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</si>
  <si>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</si>
  <si>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</si>
  <si>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</si>
  <si>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</si>
  <si>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</si>
  <si>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</si>
  <si>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</si>
  <si>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</si>
  <si>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</si>
  <si>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</si>
  <si>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</si>
  <si>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</si>
  <si>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</si>
  <si>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</si>
  <si>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</si>
  <si>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</si>
  <si>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</si>
  <si>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</si>
  <si>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</si>
  <si>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</si>
  <si>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</si>
  <si>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</si>
  <si>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</si>
  <si>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</si>
  <si>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</si>
  <si>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</si>
  <si>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</si>
  <si>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</si>
  <si>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</si>
  <si>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</si>
  <si>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</si>
  <si>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</si>
  <si>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</si>
  <si>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</si>
  <si>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</si>
  <si>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</si>
  <si>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</si>
  <si>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</si>
  <si>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</si>
  <si>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</si>
  <si>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</si>
  <si>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</si>
  <si>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</si>
  <si>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</si>
  <si>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</si>
  <si>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</si>
  <si>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</si>
  <si>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</si>
  <si>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</si>
  <si>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</si>
  <si>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</si>
  <si>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</si>
  <si>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</si>
  <si>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</si>
  <si>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</si>
  <si>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</si>
  <si>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</si>
  <si>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</si>
  <si>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</si>
  <si>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</si>
  <si>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</si>
  <si>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</si>
  <si>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</si>
  <si>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</si>
  <si>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</si>
  <si>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</si>
  <si>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</si>
  <si>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</si>
  <si>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</si>
  <si>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</si>
  <si>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</si>
  <si>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</si>
  <si>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</si>
  <si>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</si>
  <si>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</si>
  <si>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</si>
  <si>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</si>
  <si>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</si>
  <si>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</si>
  <si>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</si>
  <si>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</si>
  <si>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</si>
  <si>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</si>
  <si>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</si>
  <si>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</si>
  <si>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</si>
  <si>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</si>
  <si>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</si>
  <si>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</si>
  <si>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</si>
  <si>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</si>
  <si>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</si>
  <si>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</si>
  <si>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</si>
  <si>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</si>
  <si>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</si>
  <si>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</si>
  <si>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</si>
  <si>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</si>
  <si>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</si>
  <si>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</si>
  <si>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</si>
  <si>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</si>
  <si>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</si>
  <si>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</si>
  <si>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</si>
  <si>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</si>
  <si>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</si>
  <si>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</si>
  <si>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</si>
  <si>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</si>
  <si>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</si>
  <si>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</si>
  <si>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</si>
  <si>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</si>
  <si>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</si>
  <si>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</si>
  <si>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</si>
  <si>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</si>
  <si>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</si>
  <si>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</si>
  <si>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</si>
  <si>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</si>
  <si>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</si>
  <si>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</si>
  <si>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</si>
  <si>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</si>
  <si>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</si>
  <si>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</si>
  <si>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</si>
  <si>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</si>
  <si>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</si>
  <si>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</si>
  <si>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</si>
  <si>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</si>
  <si>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</si>
  <si>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</si>
  <si>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</si>
  <si>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</si>
  <si>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</si>
  <si>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</si>
  <si>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</si>
  <si>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</si>
  <si>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</si>
  <si>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</si>
  <si>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</si>
  <si>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</si>
  <si>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</si>
  <si>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</si>
  <si>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</si>
  <si>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</si>
  <si>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</si>
  <si>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</si>
  <si>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</si>
  <si>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</si>
  <si>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</si>
  <si>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</si>
  <si>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</si>
  <si>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</si>
  <si>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</si>
  <si>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</si>
  <si>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</si>
  <si>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</si>
  <si>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</si>
  <si>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</si>
  <si>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</si>
  <si>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</si>
  <si>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</si>
  <si>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</si>
  <si>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</si>
  <si>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</si>
  <si>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</si>
  <si>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</si>
  <si>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</si>
  <si>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</si>
  <si>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</si>
  <si>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</si>
  <si>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</si>
  <si>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</si>
  <si>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</si>
  <si>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</si>
  <si>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</si>
  <si>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</si>
  <si>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</si>
  <si>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</si>
  <si>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</si>
  <si>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</si>
  <si>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</si>
  <si>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</si>
  <si>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</si>
  <si>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</si>
  <si>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</si>
  <si>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</si>
  <si>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</si>
  <si>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</si>
  <si>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</si>
  <si>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</si>
  <si>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</si>
  <si>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</si>
  <si>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</si>
  <si>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</si>
  <si>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</si>
  <si>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</si>
  <si>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</si>
  <si>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</si>
  <si>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</si>
  <si>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</si>
  <si>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</si>
  <si>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</si>
  <si>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</si>
  <si>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</si>
  <si>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</si>
  <si>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</si>
  <si>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</si>
  <si>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</si>
  <si>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</si>
  <si>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</si>
  <si>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</si>
  <si>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</si>
  <si>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</si>
  <si>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</si>
  <si>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</si>
  <si>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</si>
  <si>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</si>
  <si>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</si>
  <si>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</si>
  <si>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</si>
  <si>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</si>
  <si>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</si>
  <si>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</si>
  <si>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</si>
  <si>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</si>
  <si>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</si>
  <si>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</si>
  <si>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</si>
  <si>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</si>
  <si>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</si>
  <si>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</si>
  <si>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</si>
  <si>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</si>
  <si>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</si>
  <si>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</si>
  <si>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</si>
  <si>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</si>
  <si>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</si>
  <si>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</si>
  <si>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</si>
  <si>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</si>
  <si>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</si>
  <si>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</si>
  <si>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</si>
  <si>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</si>
  <si>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</si>
  <si>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</si>
  <si>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</si>
  <si>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</si>
  <si>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</si>
  <si>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</si>
  <si>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</si>
  <si>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</si>
  <si>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</si>
  <si>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</si>
  <si>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</si>
  <si>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</si>
  <si>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</si>
  <si>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</si>
  <si>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</si>
  <si>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</si>
  <si>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</si>
  <si>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</si>
  <si>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</si>
  <si>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</si>
  <si>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</si>
  <si>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</si>
  <si>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</si>
  <si>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</si>
  <si>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</si>
  <si>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</si>
  <si>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</si>
  <si>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</si>
  <si>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</si>
  <si>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</si>
  <si>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</si>
  <si>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</si>
  <si>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</si>
  <si>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</si>
  <si>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</si>
  <si>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</si>
  <si>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</si>
  <si>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</si>
  <si>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</si>
  <si>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</si>
  <si>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</si>
  <si>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</si>
  <si>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</si>
  <si>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</si>
  <si>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</si>
  <si>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</si>
  <si>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</si>
  <si>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</si>
  <si>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</si>
  <si>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</si>
  <si>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</si>
  <si>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</si>
  <si>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</si>
  <si>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</si>
  <si>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</si>
  <si>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</si>
  <si>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</si>
  <si>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</si>
  <si>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</si>
  <si>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</si>
  <si>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</si>
  <si>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</si>
  <si>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</si>
  <si>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</si>
  <si>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</si>
  <si>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</si>
  <si>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</si>
  <si>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</si>
  <si>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</si>
  <si>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</si>
  <si>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</si>
  <si>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</si>
  <si>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</si>
  <si>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</si>
  <si>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</si>
  <si>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</si>
  <si>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</si>
  <si>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</si>
  <si>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</si>
  <si>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</si>
  <si>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</si>
  <si>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</si>
  <si>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</si>
  <si>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</si>
  <si>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</si>
  <si>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</si>
  <si>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</si>
  <si>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</si>
  <si>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</si>
  <si>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</si>
  <si>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</si>
  <si>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</si>
  <si>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</si>
  <si>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</si>
  <si>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</si>
  <si>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</si>
  <si>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</si>
  <si>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</si>
  <si>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</si>
  <si>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</si>
  <si>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</si>
  <si>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</si>
  <si>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</si>
  <si>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</si>
  <si>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</si>
  <si>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</si>
  <si>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</si>
  <si>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</si>
  <si>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</si>
  <si>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</si>
  <si>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</si>
  <si>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</si>
  <si>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</si>
  <si>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</si>
  <si>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</si>
  <si>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</si>
  <si>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</si>
  <si>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</si>
  <si>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</si>
  <si>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</si>
  <si>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</si>
  <si>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</si>
  <si>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</si>
  <si>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</si>
  <si>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</si>
  <si>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</si>
  <si>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</si>
  <si>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</si>
  <si>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</si>
  <si>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</si>
  <si>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</si>
  <si>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</si>
  <si>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</si>
  <si>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</si>
  <si>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</si>
  <si>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</si>
  <si>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</si>
  <si>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</si>
  <si>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</si>
  <si>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</si>
  <si>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</si>
  <si>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</si>
  <si>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</si>
  <si>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</si>
  <si>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</si>
  <si>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</si>
  <si>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</si>
  <si>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</si>
  <si>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</si>
  <si>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</si>
  <si>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</si>
  <si>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</si>
  <si>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</si>
  <si>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</si>
  <si>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</si>
  <si>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</si>
  <si>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</si>
  <si>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</si>
  <si>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</si>
  <si>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</si>
  <si>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</si>
  <si>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</si>
  <si>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</si>
  <si>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</si>
  <si>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</si>
  <si>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</si>
  <si>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</si>
  <si>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</si>
  <si>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</si>
  <si>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</si>
  <si>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</si>
  <si>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</si>
  <si>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</si>
  <si>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</si>
  <si>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</si>
  <si>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</si>
  <si>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</si>
  <si>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</si>
  <si>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</si>
  <si>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</si>
  <si>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</si>
  <si>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</si>
  <si>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</si>
  <si>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</si>
  <si>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</si>
  <si>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</si>
  <si>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</si>
  <si>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</si>
  <si>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</si>
  <si>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</si>
  <si>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</si>
  <si>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</si>
  <si>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</si>
  <si>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</si>
  <si>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</si>
  <si>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</si>
  <si>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</si>
  <si>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</si>
  <si>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</si>
  <si>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</si>
  <si>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</si>
  <si>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</si>
  <si>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</si>
  <si>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</si>
  <si>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</si>
  <si>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</si>
  <si>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</si>
  <si>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</si>
  <si>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</si>
  <si>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</si>
  <si>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</si>
  <si>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</si>
  <si>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</si>
  <si>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</si>
  <si>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</si>
  <si>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</si>
  <si>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</si>
  <si>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</si>
  <si>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</si>
  <si>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</si>
  <si>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</si>
  <si>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</si>
  <si>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</si>
  <si>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</si>
  <si>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</si>
  <si>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</si>
  <si>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</si>
  <si>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</si>
  <si>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</si>
  <si>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</si>
  <si>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</si>
  <si>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</si>
  <si>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</si>
  <si>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</si>
  <si>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</si>
  <si>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</si>
  <si>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</si>
  <si>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</si>
  <si>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</si>
  <si>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</si>
  <si>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</si>
  <si>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</si>
  <si>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</si>
  <si>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</si>
  <si>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</si>
  <si>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</si>
  <si>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</si>
  <si>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</si>
  <si>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</si>
  <si>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</si>
  <si>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</si>
  <si>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</si>
  <si>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</si>
  <si>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</si>
  <si>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</si>
  <si>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</si>
  <si>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</si>
  <si>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</si>
  <si>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</si>
  <si>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</si>
  <si>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</si>
  <si>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</si>
  <si>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</si>
  <si>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</si>
  <si>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</si>
  <si>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</si>
  <si>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</si>
  <si>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</si>
  <si>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</si>
  <si>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</si>
  <si>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</si>
  <si>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</si>
  <si>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</si>
  <si>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</si>
  <si>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</si>
  <si>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</si>
  <si>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</si>
  <si>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</si>
  <si>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</si>
  <si>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</si>
  <si>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</si>
  <si>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</si>
  <si>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</si>
  <si>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</si>
  <si>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</si>
  <si>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</si>
  <si>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</si>
  <si>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</si>
  <si>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</si>
  <si>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</si>
  <si>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</si>
  <si>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</si>
  <si>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</si>
  <si>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</si>
  <si>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</si>
  <si>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</si>
  <si>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</si>
  <si>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</si>
  <si>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</si>
  <si>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</si>
  <si>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</si>
  <si>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</si>
  <si>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</si>
  <si>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</si>
  <si>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</si>
  <si>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</si>
  <si>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</si>
  <si>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</si>
  <si>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</si>
  <si>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</si>
  <si>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</si>
  <si>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</si>
  <si>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</si>
  <si>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</si>
  <si>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</si>
  <si>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</si>
  <si>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</si>
  <si>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</si>
  <si>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</si>
  <si>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</si>
  <si>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</si>
  <si>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</si>
  <si>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</si>
  <si>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</si>
  <si>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</si>
  <si>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</si>
  <si>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</si>
  <si>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</si>
  <si>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</si>
  <si>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</si>
  <si>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</si>
  <si>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</si>
  <si>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</si>
  <si>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</si>
  <si>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</si>
  <si>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</si>
  <si>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</si>
  <si>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</si>
  <si>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</si>
  <si>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</si>
  <si>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</si>
  <si>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</si>
  <si>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</si>
  <si>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</si>
  <si>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</si>
  <si>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</si>
  <si>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</si>
  <si>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</si>
  <si>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</si>
  <si>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</si>
  <si>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</si>
  <si>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</si>
  <si>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</si>
  <si>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</si>
  <si>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</si>
  <si>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</si>
  <si>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</si>
  <si>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</si>
  <si>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</si>
  <si>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</si>
  <si>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</si>
  <si>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</si>
  <si>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</si>
  <si>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</si>
  <si>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</si>
  <si>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</si>
  <si>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</si>
  <si>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</si>
  <si>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</si>
  <si>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</si>
  <si>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</si>
  <si>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</si>
  <si>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</si>
  <si>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</si>
  <si>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</si>
  <si>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</si>
  <si>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</si>
  <si>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</si>
  <si>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</si>
  <si>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</si>
  <si>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</si>
  <si>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</si>
  <si>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</si>
  <si>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</si>
  <si>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</si>
  <si>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</si>
  <si>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</si>
  <si>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</si>
  <si>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</si>
  <si>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</si>
  <si>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</si>
  <si>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</si>
  <si>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</si>
  <si>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</si>
  <si>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</si>
  <si>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</si>
  <si>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</si>
  <si>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</si>
  <si>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</si>
  <si>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</si>
  <si>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</si>
  <si>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</si>
  <si>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</si>
  <si>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</si>
  <si>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</si>
  <si>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</si>
  <si>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</si>
  <si>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</si>
  <si>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</si>
  <si>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</si>
  <si>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</si>
  <si>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</si>
  <si>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</si>
  <si>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</si>
  <si>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</si>
  <si>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</si>
  <si>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</si>
  <si>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</si>
  <si>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</si>
  <si>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</si>
  <si>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</si>
  <si>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</si>
  <si>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</si>
  <si>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</si>
  <si>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</si>
  <si>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</si>
  <si>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</si>
  <si>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</si>
  <si>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</si>
  <si>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</si>
  <si>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</si>
  <si>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</si>
  <si>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</si>
  <si>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</si>
  <si>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</si>
  <si>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</si>
  <si>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</si>
  <si>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</si>
  <si>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</si>
  <si>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</si>
  <si>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</si>
  <si>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</si>
  <si>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</si>
  <si>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</si>
  <si>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</si>
  <si>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</si>
  <si>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</si>
  <si>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</si>
  <si>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</si>
  <si>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</si>
  <si>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</si>
  <si>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</si>
  <si>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</si>
  <si>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</si>
  <si>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</si>
  <si>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</si>
  <si>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</si>
  <si>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</si>
  <si>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</si>
  <si>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</si>
  <si>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</si>
  <si>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</si>
  <si>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</si>
  <si>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</si>
  <si>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</si>
  <si>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</si>
  <si>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</si>
  <si>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</si>
  <si>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</si>
  <si>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</si>
  <si>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</si>
  <si>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</si>
  <si>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</si>
  <si>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</si>
  <si>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</si>
  <si>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</si>
  <si>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</si>
  <si>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</si>
  <si>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</si>
  <si>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</si>
  <si>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</si>
  <si>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</si>
  <si>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</si>
  <si>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</si>
  <si>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</si>
  <si>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</si>
  <si>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</si>
  <si>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</si>
  <si>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</si>
  <si>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</si>
  <si>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</si>
  <si>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</si>
  <si>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</si>
  <si>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</si>
  <si>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</si>
  <si>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</si>
  <si>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</si>
  <si>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</si>
  <si>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</si>
  <si>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</si>
  <si>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</si>
  <si>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</si>
  <si>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</si>
  <si>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</si>
  <si>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</si>
  <si>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</si>
  <si>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</si>
  <si>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</si>
  <si>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</si>
  <si>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</si>
  <si>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</si>
  <si>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</si>
  <si>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</si>
  <si>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</si>
  <si>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</si>
  <si>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</si>
  <si>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</si>
  <si>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</si>
  <si>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</si>
  <si>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</si>
  <si>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</si>
  <si>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</si>
  <si>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</si>
  <si>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</si>
  <si>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</si>
  <si>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</si>
  <si>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</si>
  <si>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</si>
  <si>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</si>
  <si>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</si>
  <si>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</si>
  <si>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</si>
  <si>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</si>
  <si>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</si>
  <si>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</si>
  <si>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</si>
  <si>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</si>
  <si>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</si>
  <si>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</si>
  <si>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</si>
  <si>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</si>
  <si>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</si>
  <si>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</si>
  <si>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</si>
  <si>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</si>
  <si>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</si>
  <si>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</si>
  <si>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</si>
  <si>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</si>
  <si>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</si>
  <si>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</si>
  <si>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</si>
  <si>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</si>
  <si>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</si>
  <si>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</si>
  <si>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</si>
  <si>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</si>
  <si>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</si>
  <si>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</si>
  <si>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</si>
  <si>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</si>
  <si>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</si>
  <si>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</si>
  <si>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</si>
  <si>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</si>
  <si>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</si>
  <si>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</si>
  <si>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</si>
  <si>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</si>
  <si>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</si>
  <si>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</si>
  <si>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</si>
  <si>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</si>
  <si>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</si>
  <si>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</si>
  <si>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</si>
  <si>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</si>
  <si>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</si>
  <si>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</si>
  <si>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</si>
  <si>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</si>
  <si>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</si>
  <si>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</si>
  <si>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</si>
  <si>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</si>
  <si>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</si>
  <si>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</si>
  <si>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</si>
  <si>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</si>
  <si>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</si>
  <si>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</si>
  <si>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</si>
  <si>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</si>
  <si>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</si>
  <si>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</si>
  <si>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</si>
  <si>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</si>
  <si>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</si>
  <si>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</si>
  <si>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</si>
  <si>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</si>
  <si>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</si>
  <si>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</si>
  <si>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</si>
  <si>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</si>
  <si>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</si>
  <si>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</si>
  <si>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</si>
  <si>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</si>
  <si>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</si>
  <si>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</si>
  <si>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</si>
  <si>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</si>
  <si>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</si>
  <si>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</si>
  <si>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</si>
  <si>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</si>
  <si>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</si>
  <si>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</si>
  <si>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</si>
  <si>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</si>
  <si>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</si>
  <si>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</si>
  <si>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</si>
  <si>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</si>
  <si>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</si>
  <si>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</si>
  <si>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</si>
  <si>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</si>
  <si>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</si>
  <si>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</si>
  <si>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</si>
  <si>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</si>
  <si>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</si>
  <si>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</si>
  <si>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</si>
  <si>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</si>
  <si>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</si>
  <si>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</si>
  <si>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</si>
  <si>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</si>
  <si>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</si>
  <si>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</si>
  <si>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</si>
  <si>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</si>
  <si>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</si>
  <si>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</si>
  <si>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</si>
  <si>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</si>
  <si>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</si>
  <si>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</si>
  <si>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</si>
  <si>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</si>
  <si>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</si>
  <si>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</si>
  <si>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</si>
  <si>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</si>
  <si>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</si>
  <si>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</si>
  <si>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</si>
  <si>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</si>
  <si>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</si>
  <si>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</si>
  <si>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</si>
  <si>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</si>
  <si>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</si>
  <si>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</si>
  <si>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</si>
  <si>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</si>
  <si>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</si>
  <si>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</si>
  <si>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</si>
  <si>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</si>
  <si>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</si>
  <si>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</si>
  <si>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</si>
  <si>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</si>
  <si>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</si>
  <si>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</si>
  <si>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</si>
  <si>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</si>
  <si>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</si>
  <si>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</si>
  <si>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</si>
  <si>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</si>
  <si>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</si>
  <si>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</si>
  <si>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</si>
  <si>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</si>
  <si>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</si>
  <si>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</si>
  <si>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</si>
  <si>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</si>
  <si>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</si>
  <si>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</si>
  <si>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</si>
  <si>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</si>
  <si>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</si>
  <si>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</si>
  <si>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</si>
  <si>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</si>
  <si>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</si>
  <si>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</si>
  <si>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</si>
  <si>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</si>
  <si>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</si>
  <si>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</si>
  <si>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</si>
  <si>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</si>
  <si>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</si>
  <si>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</si>
  <si>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</si>
  <si>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</si>
  <si>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</si>
  <si>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</si>
  <si>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</si>
  <si>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</si>
  <si>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</si>
  <si>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</si>
  <si>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</si>
  <si>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</si>
  <si>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</si>
  <si>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</si>
  <si>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</si>
  <si>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</si>
  <si>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</si>
  <si>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</si>
  <si>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</si>
  <si>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</si>
  <si>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</si>
  <si>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</si>
  <si>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</si>
  <si>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</si>
  <si>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</si>
  <si>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</si>
  <si>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</si>
  <si>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</si>
  <si>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</si>
  <si>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</si>
  <si>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</si>
  <si>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</si>
  <si>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</si>
  <si>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</si>
  <si>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</si>
  <si>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</si>
  <si>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</si>
  <si>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</si>
  <si>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</si>
  <si>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</si>
  <si>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</si>
  <si>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</si>
  <si>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</si>
  <si>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</si>
  <si>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</si>
  <si>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</si>
  <si>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</si>
  <si>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</si>
  <si>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</si>
  <si>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</si>
  <si>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</si>
  <si>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</si>
  <si>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</si>
  <si>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</si>
  <si>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</si>
  <si>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</si>
  <si>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</si>
  <si>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</si>
  <si>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</si>
  <si>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</si>
  <si>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</si>
  <si>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</si>
  <si>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</si>
  <si>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</si>
  <si>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</si>
  <si>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</si>
  <si>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</si>
  <si>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</si>
  <si>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</si>
  <si>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</si>
  <si>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</si>
  <si>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</si>
  <si>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</si>
  <si>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</si>
  <si>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</si>
  <si>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</si>
  <si>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</si>
  <si>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</si>
  <si>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</si>
  <si>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</si>
  <si>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</si>
  <si>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</si>
  <si>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</si>
  <si>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</si>
  <si>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</si>
  <si>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</si>
  <si>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</si>
  <si>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</si>
  <si>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</si>
  <si>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</si>
  <si>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</si>
  <si>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</si>
  <si>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</si>
  <si>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</si>
  <si>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</si>
  <si>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</si>
  <si>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</si>
  <si>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</si>
  <si>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</si>
  <si>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</si>
  <si>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</si>
  <si>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</si>
  <si>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</si>
  <si>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</si>
  <si>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</si>
  <si>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</si>
  <si>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</si>
  <si>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</si>
  <si>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</si>
  <si>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</si>
  <si>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</si>
  <si>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</si>
  <si>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</si>
  <si>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</si>
  <si>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</si>
  <si>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</si>
  <si>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</si>
  <si>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</si>
  <si>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</si>
  <si>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</si>
  <si>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</si>
  <si>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</si>
  <si>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</si>
  <si>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</si>
  <si>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</si>
  <si>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</si>
  <si>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</si>
  <si>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</si>
  <si>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</si>
  <si>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</si>
  <si>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</si>
  <si>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</si>
  <si>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</si>
  <si>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</si>
  <si>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</si>
  <si>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</si>
  <si>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</si>
  <si>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</si>
  <si>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</si>
  <si>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</si>
  <si>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</si>
  <si>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</si>
  <si>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</si>
  <si>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</si>
  <si>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</si>
  <si>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</si>
  <si>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</si>
  <si>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</si>
  <si>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</si>
  <si>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</si>
  <si>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</si>
  <si>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</si>
  <si>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</si>
  <si>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</si>
  <si>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</si>
  <si>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</si>
  <si>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</si>
  <si>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</si>
  <si>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</si>
  <si>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</si>
  <si>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</si>
  <si>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</si>
  <si>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</si>
  <si>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</si>
  <si>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</si>
  <si>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</si>
  <si>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</si>
  <si>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</si>
  <si>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</si>
  <si>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</si>
  <si>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</si>
  <si>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</si>
  <si>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</si>
  <si>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</si>
  <si>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</si>
  <si>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</si>
  <si>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</si>
  <si>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</si>
  <si>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</si>
  <si>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</si>
  <si>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</si>
  <si>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</si>
  <si>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</si>
  <si>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</si>
  <si>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</si>
  <si>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</si>
  <si>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</si>
  <si>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</si>
  <si>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</si>
  <si>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</si>
  <si>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</si>
  <si>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</si>
  <si>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</si>
  <si>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</si>
  <si>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</si>
  <si>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</si>
  <si>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</si>
  <si>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</si>
  <si>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</si>
  <si>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</si>
  <si>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</si>
  <si>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</si>
  <si>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</si>
  <si>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</si>
  <si>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</si>
  <si>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</si>
  <si>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</si>
  <si>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</si>
  <si>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</si>
  <si>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</si>
  <si>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</si>
  <si>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</si>
  <si>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</si>
  <si>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</si>
  <si>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</si>
  <si>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</si>
  <si>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</si>
  <si>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</si>
  <si>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</si>
  <si>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</si>
  <si>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</si>
  <si>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</si>
  <si>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</si>
  <si>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</si>
  <si>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</si>
  <si>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</si>
  <si>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</si>
  <si>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</si>
  <si>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</si>
  <si>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</si>
  <si>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</si>
  <si>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</si>
  <si>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</si>
  <si>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</si>
  <si>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</si>
  <si>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</si>
  <si>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</si>
  <si>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</si>
  <si>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</si>
  <si>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</si>
  <si>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</si>
  <si>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</si>
  <si>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</si>
  <si>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</si>
  <si>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</si>
  <si>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</si>
  <si>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</si>
  <si>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</si>
  <si>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</si>
  <si>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</si>
  <si>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</si>
  <si>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</si>
  <si>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</si>
  <si>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</si>
  <si>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</si>
  <si>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</si>
  <si>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</si>
  <si>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</si>
  <si>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</si>
  <si>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</si>
  <si>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</si>
  <si>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</si>
  <si>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</si>
  <si>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</si>
  <si>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</si>
  <si>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</si>
  <si>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</si>
  <si>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</si>
  <si>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</si>
  <si>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</si>
  <si>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</si>
  <si>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</si>
  <si>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</si>
  <si>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</si>
  <si>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</si>
  <si>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</si>
  <si>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</si>
  <si>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</si>
  <si>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</si>
  <si>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</si>
  <si>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</si>
  <si>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</si>
  <si>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</si>
  <si>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</si>
  <si>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</si>
  <si>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</si>
  <si>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</si>
  <si>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</si>
  <si>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</si>
  <si>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</si>
  <si>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</si>
  <si>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</si>
  <si>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</si>
  <si>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</si>
  <si>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</si>
  <si>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</si>
  <si>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</si>
  <si>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</si>
  <si>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</si>
  <si>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</si>
  <si>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</si>
  <si>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</si>
  <si>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</si>
  <si>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</si>
  <si>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</si>
  <si>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</si>
  <si>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</si>
  <si>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</si>
  <si>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</si>
  <si>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</si>
  <si>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</si>
  <si>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</si>
  <si>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</si>
  <si>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</si>
  <si>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</si>
  <si>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</si>
  <si>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</si>
  <si>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</si>
  <si>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</si>
  <si>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</si>
  <si>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</si>
  <si>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</si>
  <si>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</si>
  <si>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</si>
  <si>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</si>
  <si>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</si>
  <si>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</si>
  <si>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</si>
  <si>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</si>
  <si>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</si>
  <si>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</si>
  <si>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</si>
  <si>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</si>
  <si>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</si>
  <si>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</si>
  <si>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</si>
  <si>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</si>
  <si>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</si>
  <si>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</si>
  <si>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</si>
  <si>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</si>
  <si>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</si>
  <si>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</si>
  <si>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</si>
  <si>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</si>
  <si>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</si>
  <si>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</si>
  <si>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</si>
  <si>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</si>
  <si>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</si>
  <si>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</si>
  <si>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</si>
  <si>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</si>
  <si>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</si>
  <si>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</si>
  <si>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</si>
  <si>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</si>
  <si>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</si>
  <si>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</si>
  <si>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</si>
  <si>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</si>
  <si>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</si>
  <si>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</si>
  <si>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</si>
  <si>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</si>
  <si>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</si>
  <si>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</si>
  <si>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</si>
  <si>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</si>
  <si>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</si>
  <si>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</si>
  <si>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</si>
  <si>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</si>
  <si>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</si>
  <si>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</si>
  <si>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</si>
  <si>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</si>
  <si>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</si>
  <si>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</si>
  <si>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</si>
  <si>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</si>
  <si>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</si>
  <si>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</si>
  <si>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</si>
  <si>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</si>
  <si>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</si>
  <si>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</si>
  <si>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</si>
  <si>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</si>
  <si>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</si>
  <si>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</si>
  <si>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</si>
  <si>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</si>
  <si>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</si>
  <si>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</si>
  <si>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</si>
  <si>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</si>
  <si>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</si>
  <si>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</si>
  <si>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</si>
  <si>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</si>
  <si>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</si>
  <si>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</si>
  <si>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</si>
  <si>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</si>
  <si>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</si>
  <si>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</si>
  <si>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</si>
  <si>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</si>
  <si>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</si>
  <si>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</si>
  <si>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</si>
  <si>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</si>
  <si>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</si>
  <si>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</si>
  <si>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</si>
  <si>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</si>
  <si>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</si>
  <si>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</si>
  <si>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</si>
  <si>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</si>
  <si>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</si>
  <si>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</si>
  <si>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</si>
  <si>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</si>
  <si>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</si>
  <si>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</si>
  <si>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</si>
  <si>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</si>
  <si>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</si>
  <si>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</si>
  <si>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</si>
  <si>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</si>
  <si>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</si>
  <si>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</si>
  <si>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</si>
  <si>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</si>
  <si>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</si>
  <si>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</si>
  <si>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</si>
  <si>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</si>
  <si>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</si>
  <si>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</si>
  <si>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</si>
  <si>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</si>
  <si>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</si>
  <si>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</si>
  <si>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</si>
  <si>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</si>
  <si>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</si>
  <si>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</si>
  <si>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</si>
  <si>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</si>
  <si>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</si>
  <si>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</si>
  <si>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</si>
  <si>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</si>
  <si>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</si>
  <si>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</si>
  <si>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</si>
  <si>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</si>
  <si>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</si>
  <si>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</si>
  <si>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</si>
  <si>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</si>
  <si>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</si>
  <si>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</si>
  <si>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</si>
  <si>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</si>
  <si>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</si>
  <si>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</si>
  <si>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</si>
  <si>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</si>
  <si>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</si>
  <si>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</si>
  <si>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</si>
  <si>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</si>
  <si>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</si>
  <si>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</si>
  <si>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</si>
  <si>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</si>
  <si>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</si>
  <si>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</si>
  <si>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</si>
  <si>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</si>
  <si>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</si>
  <si>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</si>
  <si>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</si>
  <si>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</si>
  <si>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</si>
  <si>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</si>
  <si>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</si>
  <si>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</si>
  <si>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</si>
  <si>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</si>
  <si>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</si>
  <si>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</si>
  <si>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</si>
  <si>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</si>
  <si>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</si>
  <si>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</si>
  <si>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</si>
  <si>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</si>
  <si>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</si>
  <si>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</si>
  <si>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</si>
  <si>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</si>
  <si>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</si>
  <si>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</si>
  <si>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</si>
  <si>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</si>
  <si>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</si>
  <si>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</si>
  <si>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</si>
  <si>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</si>
  <si>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</si>
  <si>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</si>
  <si>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</si>
  <si>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</si>
  <si>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</si>
  <si>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</si>
  <si>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</si>
  <si>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</si>
  <si>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</si>
  <si>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</si>
  <si>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</si>
  <si>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</si>
  <si>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</si>
  <si>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</si>
  <si>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</si>
  <si>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</si>
  <si>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</si>
  <si>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</si>
  <si>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</si>
  <si>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</si>
  <si>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</si>
  <si>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</si>
  <si>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</si>
  <si>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</si>
  <si>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</si>
  <si>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</si>
  <si>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</si>
  <si>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</si>
  <si>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</si>
  <si>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</si>
  <si>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</si>
  <si>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</si>
  <si>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</si>
  <si>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</si>
  <si>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</si>
  <si>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</si>
  <si>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</si>
  <si>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</si>
  <si>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</si>
  <si>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</si>
  <si>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</si>
  <si>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</si>
  <si>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</si>
  <si>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</si>
  <si>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</si>
  <si>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</si>
  <si>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</si>
  <si>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</si>
  <si>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</si>
  <si>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</si>
  <si>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</si>
  <si>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</si>
  <si>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</si>
  <si>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</si>
  <si>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</si>
  <si>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</si>
  <si>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</si>
  <si>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</si>
  <si>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</si>
  <si>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</si>
  <si>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</si>
  <si>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</si>
  <si>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</si>
  <si>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</si>
  <si>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</si>
  <si>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</si>
  <si>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</si>
  <si>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</si>
  <si>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</si>
  <si>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</si>
  <si>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</si>
  <si>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</si>
  <si>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</si>
  <si>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</si>
  <si>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</si>
  <si>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</si>
  <si>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</si>
  <si>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</si>
  <si>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</si>
  <si>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</si>
  <si>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</si>
  <si>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</si>
  <si>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</si>
  <si>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</si>
  <si>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</si>
  <si>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</si>
  <si>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</si>
  <si>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</si>
  <si>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</si>
  <si>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</si>
  <si>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</si>
  <si>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</si>
  <si>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</si>
  <si>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</si>
  <si>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</si>
  <si>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</si>
  <si>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</si>
  <si>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</si>
  <si>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</si>
  <si>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</si>
  <si>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</si>
  <si>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</si>
  <si>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</si>
  <si>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</si>
  <si>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</si>
  <si>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</si>
  <si>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</si>
  <si>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</si>
  <si>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</si>
  <si>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</si>
  <si>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</si>
  <si>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</si>
  <si>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</si>
  <si>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</si>
  <si>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</si>
  <si>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</si>
  <si>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</si>
  <si>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</si>
  <si>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</si>
  <si>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</si>
  <si>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</si>
  <si>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</si>
  <si>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</si>
  <si>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</si>
  <si>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</si>
  <si>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</si>
  <si>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</si>
  <si>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</si>
  <si>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</si>
  <si>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</si>
  <si>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</si>
  <si>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</si>
  <si>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</si>
  <si>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</si>
  <si>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</si>
  <si>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</si>
  <si>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</si>
  <si>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</si>
  <si>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</si>
  <si>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</si>
  <si>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</si>
  <si>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</si>
  <si>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</si>
  <si>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</si>
  <si>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</si>
  <si>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</si>
  <si>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</si>
  <si>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</si>
  <si>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</si>
  <si>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</si>
  <si>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</si>
  <si>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</si>
  <si>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</si>
  <si>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</si>
  <si>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</si>
  <si>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</si>
  <si>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</si>
  <si>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</si>
  <si>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</si>
  <si>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</si>
  <si>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</si>
  <si>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</si>
  <si>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</si>
  <si>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</si>
  <si>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</si>
  <si>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</si>
  <si>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</si>
  <si>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</si>
  <si>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</si>
  <si>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</si>
  <si>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</si>
  <si>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</si>
  <si>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</si>
  <si>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</si>
  <si>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</si>
  <si>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</si>
  <si>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</si>
  <si>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</si>
  <si>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</si>
  <si>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</si>
  <si>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</si>
  <si>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</si>
  <si>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</si>
  <si>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</si>
  <si>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</si>
  <si>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</si>
  <si>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</si>
  <si>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</si>
  <si>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</si>
  <si>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</si>
  <si>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</si>
  <si>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</si>
  <si>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</si>
  <si>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</si>
  <si>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</si>
  <si>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</si>
  <si>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</si>
  <si>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</si>
  <si>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</si>
  <si>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</si>
  <si>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</si>
  <si>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</si>
  <si>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</si>
  <si>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</si>
  <si>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</si>
  <si>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</si>
  <si>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</si>
  <si>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</si>
  <si>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</si>
  <si>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</si>
  <si>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</si>
  <si>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</si>
  <si>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</si>
  <si>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</si>
  <si>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</si>
  <si>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</si>
  <si>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</si>
  <si>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</si>
  <si>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</si>
  <si>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</si>
  <si>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</si>
  <si>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</si>
  <si>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</si>
  <si>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</si>
  <si>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</si>
  <si>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</si>
  <si>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</si>
  <si>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</si>
  <si>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</si>
  <si>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</si>
  <si>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</si>
  <si>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</si>
  <si>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</si>
  <si>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</si>
  <si>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</si>
  <si>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</si>
  <si>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</si>
  <si>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</si>
  <si>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</si>
  <si>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</si>
  <si>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</si>
  <si>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</si>
  <si>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</si>
  <si>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</si>
  <si>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</si>
  <si>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</si>
  <si>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</si>
  <si>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</si>
  <si>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</si>
  <si>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</si>
  <si>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</si>
  <si>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</si>
  <si>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</si>
  <si>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</si>
  <si>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</si>
  <si>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</si>
  <si>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</si>
  <si>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</si>
  <si>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</si>
  <si>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</si>
  <si>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</si>
  <si>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</si>
  <si>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</si>
  <si>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</si>
  <si>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</si>
  <si>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</si>
  <si>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</si>
  <si>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</si>
  <si>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</si>
  <si>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</si>
  <si>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</si>
  <si>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</si>
  <si>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</si>
  <si>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</si>
  <si>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</si>
  <si>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</si>
  <si>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</si>
  <si>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</si>
  <si>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</si>
  <si>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</si>
  <si>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</si>
  <si>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</si>
  <si>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</si>
  <si>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</si>
  <si>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</si>
  <si>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</si>
  <si>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</si>
  <si>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</si>
  <si>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</si>
  <si>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</si>
  <si>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</si>
  <si>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</si>
  <si>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</si>
  <si>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</si>
  <si>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</si>
  <si>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</si>
  <si>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</si>
  <si>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</si>
  <si>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</si>
  <si>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</si>
  <si>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</si>
  <si>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</si>
  <si>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</si>
  <si>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</si>
  <si>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</si>
  <si>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</si>
  <si>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</si>
  <si>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</si>
  <si>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</si>
  <si>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</si>
  <si>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</si>
  <si>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</si>
  <si>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</si>
  <si>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</si>
  <si>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</si>
  <si>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</si>
  <si>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</si>
  <si>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</si>
  <si>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</si>
  <si>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</si>
  <si>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</si>
  <si>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</si>
  <si>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</si>
  <si>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</si>
  <si>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</si>
  <si>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</si>
  <si>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</si>
  <si>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</si>
  <si>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</si>
  <si>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</si>
  <si>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</si>
  <si>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</si>
  <si>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</si>
  <si>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</si>
  <si>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</si>
  <si>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</si>
  <si>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</si>
  <si>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</si>
  <si>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</si>
  <si>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</si>
  <si>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</si>
  <si>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</si>
  <si>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</si>
  <si>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</si>
  <si>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</si>
  <si>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</si>
  <si>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</si>
  <si>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</si>
  <si>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</si>
  <si>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</si>
  <si>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</si>
  <si>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</si>
  <si>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</si>
  <si>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</si>
  <si>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</si>
  <si>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</si>
  <si>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</si>
  <si>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</si>
  <si>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</si>
  <si>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</si>
  <si>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</si>
  <si>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</si>
  <si>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</si>
  <si>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</si>
  <si>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</si>
  <si>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</si>
  <si>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</si>
  <si>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</si>
  <si>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</si>
  <si>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</si>
  <si>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</si>
  <si>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</si>
  <si>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</si>
  <si>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</si>
  <si>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</si>
  <si>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</si>
  <si>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</si>
  <si>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</si>
  <si>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</si>
  <si>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</si>
  <si>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</si>
  <si>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</si>
  <si>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</si>
  <si>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</si>
  <si>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</si>
  <si>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</si>
  <si>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</si>
  <si>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</si>
  <si>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</si>
  <si>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</si>
  <si>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</si>
  <si>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</si>
  <si>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</si>
  <si>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</si>
  <si>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</si>
  <si>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</si>
  <si>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</si>
  <si>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</si>
  <si>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</si>
  <si>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</si>
  <si>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</si>
  <si>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</si>
  <si>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</si>
  <si>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</si>
  <si>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</si>
  <si>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</si>
  <si>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</si>
  <si>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</si>
  <si>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</si>
  <si>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</si>
  <si>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</si>
  <si>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</si>
  <si>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</si>
  <si>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</si>
  <si>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</si>
  <si>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</si>
  <si>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</si>
  <si>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</si>
  <si>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</si>
  <si>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</si>
  <si>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</si>
  <si>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</si>
  <si>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</si>
  <si>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</si>
  <si>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</si>
  <si>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</si>
  <si>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</si>
  <si>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</si>
  <si>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</si>
  <si>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</si>
  <si>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</si>
  <si>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</si>
  <si>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</si>
  <si>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</si>
  <si>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</si>
  <si>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</si>
  <si>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</si>
  <si>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</si>
  <si>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</si>
  <si>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</si>
  <si>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</si>
  <si>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</si>
  <si>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</si>
  <si>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</si>
  <si>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</si>
  <si>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</si>
  <si>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</si>
  <si>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</si>
  <si>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</si>
  <si>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</si>
  <si>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</si>
  <si>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</si>
  <si>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</si>
  <si>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</si>
  <si>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</si>
  <si>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</si>
  <si>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</si>
  <si>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</si>
  <si>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</si>
  <si>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</si>
  <si>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</si>
  <si>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</si>
  <si>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</si>
  <si>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</si>
  <si>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</si>
  <si>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</si>
  <si>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</si>
  <si>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</si>
  <si>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</si>
  <si>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</si>
  <si>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</si>
  <si>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</si>
  <si>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</si>
  <si>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</si>
  <si>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</si>
  <si>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</si>
  <si>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</si>
  <si>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</si>
  <si>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</si>
  <si>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</si>
  <si>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</si>
  <si>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</si>
  <si>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</si>
  <si>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</si>
  <si>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</si>
  <si>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</si>
  <si>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</si>
  <si>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</si>
  <si>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</si>
  <si>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</si>
  <si>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</si>
  <si>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</si>
  <si>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</si>
  <si>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</si>
  <si>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</si>
  <si>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</si>
  <si>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</si>
  <si>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</si>
  <si>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</si>
  <si>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</si>
  <si>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</si>
  <si>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</si>
  <si>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</si>
  <si>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</si>
  <si>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</si>
  <si>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</si>
  <si>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</si>
  <si>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</si>
  <si>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</si>
  <si>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</si>
  <si>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</si>
  <si>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</si>
  <si>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</si>
  <si>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</si>
  <si>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</si>
  <si>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</si>
  <si>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</si>
  <si>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</si>
  <si>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</si>
  <si>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</si>
  <si>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</si>
  <si>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</si>
  <si>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</si>
  <si>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</si>
  <si>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</si>
  <si>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</si>
  <si>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</si>
  <si>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</si>
  <si>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</si>
  <si>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</si>
  <si>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</si>
  <si>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</si>
  <si>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</si>
  <si>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</si>
  <si>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</si>
  <si>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</si>
  <si>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</si>
  <si>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</si>
  <si>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</si>
  <si>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</si>
  <si>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</si>
  <si>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</si>
  <si>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</si>
  <si>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</si>
  <si>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</si>
  <si>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</si>
  <si>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</si>
  <si>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</si>
  <si>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</si>
  <si>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</si>
  <si>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</si>
  <si>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</si>
  <si>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</si>
  <si>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PCM-20251112-00000675</t>
  </si>
  <si>
    <t xml:space="preserve">150 MIN </t>
  </si>
  <si>
    <t>NO PCM</t>
  </si>
  <si>
    <t>15  MIN</t>
  </si>
  <si>
    <t>PCM-20251112-00000647</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</si>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</sst>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I11" sqref="I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310.4043741898131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304.03057789351442</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45973.352800115739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45973.352800115739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45973.352800115739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45973.352800115739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45973.352800115739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45973.352800115739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45973.352800115739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45973.352800115739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45973.352800115739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45973.352800115739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45973.352800115739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45973.352800115739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45973.352800115739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45973.352800115739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45973.352800115739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45973.352800115739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45973.352800115739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45973.352800115739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45973.352800115739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45973.352800115739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45973.352800115739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45973.352800115739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45973.352800115739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45973.352800115739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45973.352800115739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45973.352800115739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45973.352800115739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45973.352800115739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45973.352800115739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45973.352800115739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45973.352800115739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45973.352800115739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45973.352800115739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45973.352800115739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45973.352800115739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45973.352800115739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45973.352800115739</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45973.352800115739</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45973.352800115739</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45973.352800115739</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45973.352800115739</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45973.352800115739</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45973.352800115739</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45973.352800115739</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45973.352800115739</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45973.352800115739</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45973.352800115739</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45973.352800115739</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45973.352800115739</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45973.352800115739</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45973.352800115739</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45973.352800115739</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45973.352800115739</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45973.352800115739</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45973.352800115739</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45973.352800115739</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45973.352800115739</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45973.352800115739</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45973.352800115739</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45973.352800115739</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45973.352800115739</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45973.352800115739</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45973.352800115739</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45973.352800115739</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45973.352800115739</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45973.352800115739</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45973.352800115739</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45973.352800115739</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45973.352800115739</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45973.352800115739</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45973.352800115739</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45973.352800115739</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45973.352800115739</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45973.352800115739</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45973.352800115739</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45973.352800115739</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45973.352800115739</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45973.352800115739</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45973.352800115739</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45973.352800115739</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45973.352800115739</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45973.352800115739</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45973.352800115739</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45973.352800115739</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45973.352800115739</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45973.352800115739</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45973.352800115739</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45973.352800115739</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45973.352800115739</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45973.352800115739</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45973.352800115739</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45973.352800115739</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45973.352800115739</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45973.352800115739</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45973.352800115739</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45973.352800115739</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45973.352800115739</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45973.352800115739</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45973.352800115739</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45973.352800115739</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45973.352800115739</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45973.352800115739</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45973.352800115739</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45973.352800115739</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45973.352800115739</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45973.352800115739</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45973.352800115739</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45973.352800115739</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45973.352800115739</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45973.352800115739</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45973.352800115739</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45973.352800115739</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45973.352800115739</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45973.352800115739</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45973.352800115739</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45973.352800115739</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45973.352800115739</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45973.352800115739</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70BF5175-5801-4ACE-955D-DB59F7EE8B6B}"/>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148.35296215277776</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45973.352800115739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45973.352800115739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45973.352800115739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45973.352800115739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45973.352800115739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45973.352800115739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45973.352800115739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45973.352800115739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45973.352800115739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45973.352800115739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45973.352800115739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45973.352800115739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45973.352800115739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45973.352800115739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45973.352800115739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45973.352800115739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45973.352800115739</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45973.352800115739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45973.352800115739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45973.352800115739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45973.352800115739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45973.352800115739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45973.352800115739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45973.352800115739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45973.352800115739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45973.352800115739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45973.352800115739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45973.352800115739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45973.352800115739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45973.352800115739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45973.352800115739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45973.352800115739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45973.352800115739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45973.352800115739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45973.352800115739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45973.352800115739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45973.352800115739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45973.352800115739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45973.352800115739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45973.352800115739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45973.352800115739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45973.352800115739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45973.352800115739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45973.352800115739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45973.352800115739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45973.352800115739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45973.352800115739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45973.352800115739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45973.352800115739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45973.352800115739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45973.352800115739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45973.352800115739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45973.352800115739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45973.352800115739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45973.352800115739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45973.352800115739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45973.352800115739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45973.352800115739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45973.352800115739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45973.352800115739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45973.352800115739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45973.352800115739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45973.352800115739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45973.352800115739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45973.352800115739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45973.352800115739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45973.352800115739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45973.352800115739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45973.352800115739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45973.352800115739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45973.352800115739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45973.352800115739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45973.352800115739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45973.352800115739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45973.352800115739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45973.352800115739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45973.352800115739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45973.352800115739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45973.352800115739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45973.352800115739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45973.352800115739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45973.352800115739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45973.352800115739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45973.352800115739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45973.352800115739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45973.352800115739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45973.352800115739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45973.352800115739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45973.352800115739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45973.352800115739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45973.352800115739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45973.352800115739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45973.352800115739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45973.352800115739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45973.352800115739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45973.352800115739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45973.352800115739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45973.352800115739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45973.352800115739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45973.352800115739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45973.352800115739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45973.352800115739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45973.352800115739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45973.352800115739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45973.352800115739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45973.352800115739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45973.352800115739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45973.352800115739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45973.352800115739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45973.352800115739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45973.352800115739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45973.352800115739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45973.352800115739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45973.352800115739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45973.352800115739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45973.352800115739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45973.352800115739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45973.352800115739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45973.352800115739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45973.352800115739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45973.352800115739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45973.352800115739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45973.352800115739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45973.352800115739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45973.352800115739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45973.352800115739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45973.352800115739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45973.352800115739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45973.352800115739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45973.352800115739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45973.352800115739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45973.352800115739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45973.352800115739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45973.352800115739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45973.352800115739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45973.352800115739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45973.352800115739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45973.352800115739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45973.352800115739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45973.352800115739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45973.352800115739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45973.352800115739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45973.352800115739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45973.352800115739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45973.352800115739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45973.352800115739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45973.352800115739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45973.352800115739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45973.352800115739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45973.352800115739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45973.352800115739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45973.352800115739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45973.352800115739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45973.352800115739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45973.352800115739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45973.352800115739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45973.352800115739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45973.352800115739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45973.352800115739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45973.352800115739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45973.352800115739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45973.352800115739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45973.352800115739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45973.352800115739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45973.352800115739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45973.352800115739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45973.352800115739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45973.352800115739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45973.352800115739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45973.352800115739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45973.352800115739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45973.352800115739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45973.352800115739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45973.352800115739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45973.352800115739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45973.352800115739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45973.352800115739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45973.352800115739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45973.352800115739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45973.352800115739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45973.352800115739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45973.352800115739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45973.352800115739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45973.352800115739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45973.352800115739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45973.352800115739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45973.352800115739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45973.352800115739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45973.352800115739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45973.352800115739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45973.352800115739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45973.352800115739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45973.352800115739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45973.352800115739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45973.352800115739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45973.352800115739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45973.352800115739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45973.352800115739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45973.352800115739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45973.352800115739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45973.352800115739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45973.352800115739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45973.352800115739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45973.352800115739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45973.352800115739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45973.352800115739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45973.352800115739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45973.352800115739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45973.352800115739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45973.352800115739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45973.352800115739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45973.352800115739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45973.352800115739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45973.352800115739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45973.352800115739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45973.352800115739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45973.352800115739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45973.352800115739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45973.352800115739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45973.352800115739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45973.352800115739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45973.352800115739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45973.352800115739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45973.352800115739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45973.352800115739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45973.352800115739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45973.352800115739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45973.352800115739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45973.352800115739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45973.352800115739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45973.352800115739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45973.352800115739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45973.352800115739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45973.352800115739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45973.352800115739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45973.352800115739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45973.352800115739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45973.352800115739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45973.352800115739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45973.352800115739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45973.352800115739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45973.352800115739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45973.352800115739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45973.352800115739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45973.352800115739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45973.352800115739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45973.352800115739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45973.352800115739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45973.352800115739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45973.352800115739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45973.352800115739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45973.352800115739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45973.352800115739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45973.352800115739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45973.352800115739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45973.352800115739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45973.352800115739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45973.352800115739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45973.352800115739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45973.352800115739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45973.352800115739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45973.352800115739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45973.352800115739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45973.352800115739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45973.352800115739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45973.352800115739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45973.352800115739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45973.352800115739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45973.352800115739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45973.352800115739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45973.352800115739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45973.352800115739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45973.352800115739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45973.352800115739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45973.352800115739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45973.352800115739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45973.352800115739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45973.352800115739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45973.352800115739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45973.352800115739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45973.352800115739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45973.352800115739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45973.352800115739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45973.352800115739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45973.352800115739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45973.352800115739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45973.352800115739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45973.352800115739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45973.352800115739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45973.352800115739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45973.352800115739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45973.352800115739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45973.352800115739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45973.352800115739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45973.352800115739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45973.352800115739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45973.352800115739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45973.352800115739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45973.352800115739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45973.352800115739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45973.352800115739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45973.352800115739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45973.352800115739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45973.352800115739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45973.352800115739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45973.352800115739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45973.352800115739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45973.352800115739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45973.352800115739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45973.352800115739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45973.352800115739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45973.352800115739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45973.352800115739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45973.352800115739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45973.352800115739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45973.352800115739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45973.352800115739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45973.352800115739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45973.352800115739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45973.352800115739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45973.352800115739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45973.352800115739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45973.352800115739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45973.352800115739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45973.352800115739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45973.352800115739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45973.352800115739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45973.352800115739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45973.352800115739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45973.352800115739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45973.352800115739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45973.352800115739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45973.352800115739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45973.352800115739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45973.352800115739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45973.352800115739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45973.352800115739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45973.352800115739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45973.352800115739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45973.352800115739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45973.352800115739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45973.352800115739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45973.352800115739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45973.352800115739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45973.352800115739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45973.352800115739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45973.352800115739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45973.352800115739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45973.352800115739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45973.352800115739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45973.352800115739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45973.352800115739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45973.352800115739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45973.352800115739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45973.352800115739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45973.352800115739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45973.352800115739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45973.352800115739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45973.352800115739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45973.352800115739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45973.352800115739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45973.352800115739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45973.352800115739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45973.352800115739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45973.352800115739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45973.352800115739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45973.352800115739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45973.352800115739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45973.352800115739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45973.352800115739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45973.352800115739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45973.352800115739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45973.352800115739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45973.352800115739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45973.352800115739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45973.352800115739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45973.352800115739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45973.352800115739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45973.352800115739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45973.352800115739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45973.352800115739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45973.352800115739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45973.352800115739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45973.352800115739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45973.352800115739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45973.352800115739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45973.352800115739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45973.352800115739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45973.352800115739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45973.352800115739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45973.352800115739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45973.352800115739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45973.352800115739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45973.352800115739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45973.352800115739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45973.352800115739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45973.352800115739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45973.352800115739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45973.352800115739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45973.352800115739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45973.352800115739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45973.352800115739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45973.352800115739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45973.352800115739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45973.352800115739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45973.352800115739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45973.352800115739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45973.352800115739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45973.352800115739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45973.352800115739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45973.352800115739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45973.352800115739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45973.352800115739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45973.352800115739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45973.352800115739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45973.352800115739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45973.352800115739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45973.352800115739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45973.352800115739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45973.352800115739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45973.352800115739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45973.352800115739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45973.352800115739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45973.352800115739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45973.352800115739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45973.352800115739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45973.352800115739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45973.352800115739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45973.352800115739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45973.352800115739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45973.352800115739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45973.352800115739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45973.352800115739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45973.352800115739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45973.352800115739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45973.352800115739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45973.352800115739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45973.352800115739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45973.352800115739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45973.352800115739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45973.352800115739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45973.352800115739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45973.352800115739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45973.352800115739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45973.352800115739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45973.352800115739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45973.352800115739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45973.352800115739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45973.352800115739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45973.352800115739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45973.352800115739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45973.352800115739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45973.352800115739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45973.352800115739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45973.352800115739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45973.352800115739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45973.352800115739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45973.352800115739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45973.352800115739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45973.352800115739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45973.352800115739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45973.352800115739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45973.352800115739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45973.352800115739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45973.352800115739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45973.352800115739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45973.352800115739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45973.352800115739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45973.352800115739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45973.352800115739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45973.352800115739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45973.352800115739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45973.352800115739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45973.352800115739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45973.352800115739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45973.352800115739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45973.352800115739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45973.352800115739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45973.352800115739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45973.352800115739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45973.352800115739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45973.352800115739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45973.352800115739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45973.352800115739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45973.352800115739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45973.352800115739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45973.352800115739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45973.352800115739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45973.352800115739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45973.352800115739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45973.352800115739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45973.352800115739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45973.352800115739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45973.352800115739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45973.352800115739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45973.352800115739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45973.352800115739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45973.352800115739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45973.352800115739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45973.352800115739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45973.352800115739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45973.352800115739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45973.352800115739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45973.352800115739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45973.352800115739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45973.352800115739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45973.352800115739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45973.352800115739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45973.352800115739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45973.352800115739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45973.352800115739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45973.352800115739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45973.352800115739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45973.352800115739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45973.352800115739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45973.352800115739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45973.352800115739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45973.352800115739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45973.352800115739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45973.352800115739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45973.352800115739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45973.352800115739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45973.352800115739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45973.352800115739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45973.352800115739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45973.352800115739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45973.352800115739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45973.352800115739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45973.352800115739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45973.352800115739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45973.352800115739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45973.352800115739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45973.352800115739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45973.352800115739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45973.352800115739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45973.352800115739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45973.352800115739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45973.352800115739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45973.352800115739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45973.352800115739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45973.352800115739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45973.352800115739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45973.352800115739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45973.352800115739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45973.352800115739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45973.352800115739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45973.352800115739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45973.352800115739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45973.352800115739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45973.352800115739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45973.352800115739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45973.352800115739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45973.352800115739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45973.352800115739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45973.352800115739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45973.352800115739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45973.352800115739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45973.352800115739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45973.352800115739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45973.352800115739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45973.352800115739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45973.352800115739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45973.352800115739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45973.352800115739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45973.352800115739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45973.352800115739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45973.352800115739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45973.352800115739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45973.352800115739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45973.352800115739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45973.352800115739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45973.352800115739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45973.352800115739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45973.352800115739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45973.352800115739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45973.352800115739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45973.352800115739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45973.352800115739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45973.352800115739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45973.352800115739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45973.352800115739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45973.352800115739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45973.352800115739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45973.352800115739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45973.352800115739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45973.352800115739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45973.352800115739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45973.352800115739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45973.352800115739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45973.352800115739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45973.352800115739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45973.352800115739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45973.352800115739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45973.352800115739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45973.352800115739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45973.352800115739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45973.352800115739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45973.352800115739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45973.352800115739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45973.352800115739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45973.352800115739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45973.352800115739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45973.352800115739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45973.352800115739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45973.352800115739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45973.352800115739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45973.352800115739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45973.352800115739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45973.352800115739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45973.352800115739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45973.352800115739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45973.352800115739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45973.352800115739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45973.352800115739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45973.352800115739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45973.352800115739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45973.352800115739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45973.352800115739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45973.352800115739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45973.352800115739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45973.352800115739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45973.352800115739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45973.352800115739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45973.352800115739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45973.352800115739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45973.352800115739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45973.352800115739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45973.352800115739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45973.352800115739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45973.352800115739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45973.352800115739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45973.352800115739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45973.352800115739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45973.352800115739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45973.352800115739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45973.352800115739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45973.352800115739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45973.352800115739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45973.352800115739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45973.352800115739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45973.352800115739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45973.352800115739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45973.352800115739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45973.352800115739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45973.352800115739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45973.352800115739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45973.352800115739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45973.352800115739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45973.352800115739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45973.352800115739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45973.352800115739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45973.352800115739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45973.352800115739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45973.352800115739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45973.352800115739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45973.352800115739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45973.352800115739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45973.352800115739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45973.352800115739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45973.352800115739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45973.352800115739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45973.352800115739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45973.352800115739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45973.352800115739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45973.352800115739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45973.352800115739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45973.352800115739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45973.352800115739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45973.352800115739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45973.352800115739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45973.352800115739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45973.352800115739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45973.352800115739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45973.352800115739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45973.352800115739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45973.352800115739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45973.352800115739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45973.352800115739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45973.352800115739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45973.352800115739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45973.352800115739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45973.352800115739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45973.352800115739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45973.352800115739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45973.352800115739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45973.352800115739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45973.352800115739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45973.352800115739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45973.352800115739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45973.352800115739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45973.352800115739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45973.352800115739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45973.352800115739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45973.352800115739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45973.352800115739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45973.352800115739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45973.352800115739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45973.352800115739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45973.352800115739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45973.352800115739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45973.352800115739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45973.352800115739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45973.352800115739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45973.352800115739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45973.352800115739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45973.352800115739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45973.352800115739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45973.352800115739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45973.352800115739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45973.352800115739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45973.352800115739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45973.352800115739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45973.352800115739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45973.352800115739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45973.352800115739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45973.352800115739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45973.352800115739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45973.352800115739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45973.352800115739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45973.352800115739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45973.352800115739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45973.352800115739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45973.352800115739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45973.352800115739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45973.352800115739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45973.352800115739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45973.352800115739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45973.352800115739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45973.352800115739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45973.352800115739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45973.352800115739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45973.352800115739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45973.352800115739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45973.352800115739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45973.352800115739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45973.352800115739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45973.352800115739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45973.352800115739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45973.352800115739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45973.352800115739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45973.352800115739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45973.352800115739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45973.352800115739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45973.352800115739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45973.352800115739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45973.352800115739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45973.352800115739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45973.352800115739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45973.352800115739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45973.352800115739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45973.352800115739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45973.352800115739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45973.352800115739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45973.352800115739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45973.352800115739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45973.352800115739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45973.352800115739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45973.352800115739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45973.352800115739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45973.352800115739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45973.352800115739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45973.352800115739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45973.352800115739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45973.352800115739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45973.352800115739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45973.352800115739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45973.352800115739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45973.352800115739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45973.352800115739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45973.352800115739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45973.352800115739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45973.352800115739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45973.352800115739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45973.352800115739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45973.352800115739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45973.352800115739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45973.352800115739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45973.352800115739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45973.352800115739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45973.352800115739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45973.352800115739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45973.352800115739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45973.352800115739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45973.352800115739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45973.352800115739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45973.352800115739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45973.352800115739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45973.352800115739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45973.352800115739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45973.352800115739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45973.352800115739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45973.352800115739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45973.352800115739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45973.352800115739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45973.352800115739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45973.352800115739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45973.352800115739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45973.352800115739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45973.352800115739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45973.352800115739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45973.352800115739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45973.352800115739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45973.352800115739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45973.352800115739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45973.352800115739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45973.352800115739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45973.352800115739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45973.352800115739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45973.352800115739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45973.352800115739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45973.352800115739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45973.352800115739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45973.352800115739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45973.352800115739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45973.352800115739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45973.352800115739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45973.352800115739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45973.352800115739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45973.352800115739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45973.352800115739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45973.352800115739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45973.352800115739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45973.352800115739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45973.352800115739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45973.352800115739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45973.352800115739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45973.352800115739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45973.352800115739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45973.352800115739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45973.352800115739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45973.352800115739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45973.352800115739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45973.352800115739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45973.352800115739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45973.352800115739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45973.352800115739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45973.352800115739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45973.352800115739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45973.352800115739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45973.352800115739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45973.352800115739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45973.352800115739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45973.352800115739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45973.352800115739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45973.352800115739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45973.352800115739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45973.352800115739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45973.352800115739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45973.352800115739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45973.352800115739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45973.352800115739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45973.352800115739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45973.352800115739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45973.352800115739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45973.352800115739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45973.352800115739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45973.352800115739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45973.352800115739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45973.352800115739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45973.352800115739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45973.352800115739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45973.352800115739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45973.352800115739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45973.352800115739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45973.352800115739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45973.352800115739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45973.352800115739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45973.352800115739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45973.352800115739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45973.352800115739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45973.352800115739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45973.352800115739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45973.352800115739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45973.352800115739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45973.352800115739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45973.352800115739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45973.352800115739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45973.352800115739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45973.352800115739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45973.352800115739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45973.352800115739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45973.352800115739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45973.352800115739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45973.352800115739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45973.352800115739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45973.352800115739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45973.352800115739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45973.352800115739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45973.352800115739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45973.352800115739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45973.352800115739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45973.352800115739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45973.352800115739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45973.352800115739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45973.352800115739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45973.352800115739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45973.352800115739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45973.352800115739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45973.352800115739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45973.352800115739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45973.352800115739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45973.352800115739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45973.352800115739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45973.352800115739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45973.352800115739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45973.352800115739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45973.352800115739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45973.352800115739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45973.352800115739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45973.352800115739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45973.352800115739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45973.352800115739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45973.352800115739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45973.352800115739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45973.352800115739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45973.352800115739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45973.352800115739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45973.352800115739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45973.352800115739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45973.352800115739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45973.352800115739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45973.352800115739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45973.352800115739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45973.352800115739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45973.352800115739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45973.352800115739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45973.352800115739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45973.352800115739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45973.352800115739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45973.352800115739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45973.352800115739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45973.352800115739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45973.352800115739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45973.352800115739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45973.352800115739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45973.352800115739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45973.352800115739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45973.352800115739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45973.352800115739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45973.352800115739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45973.352800115739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45973.352800115739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45973.352800115739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45973.352800115739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45973.352800115739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45973.352800115739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45973.352800115739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45973.352800115739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45973.352800115739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45973.352800115739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45973.352800115739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45973.352800115739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45973.352800115739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45973.352800115739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45973.352800115739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45973.352800115739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45973.352800115739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45973.352800115739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45973.352800115739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45973.352800115739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45973.352800115739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45973.352800115739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45973.352800115739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45973.352800115739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45973.352800115739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45973.352800115739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45973.352800115739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45973.352800115739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45973.352800115739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45973.352800115739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45973.352800115739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45973.352800115739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45973.352800115739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45973.352800115739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45973.352800115739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45973.352800115739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45973.352800115739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45973.352800115739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45973.352800115739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45973.352800115739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45973.352800115739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45973.352800115739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45973.352800115739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45973.352800115739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45973.352800115739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45973.352800115739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45973.352800115739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45973.352800115739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45973.352800115739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45973.352800115739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45973.352800115739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45973.352800115739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45973.352800115739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45973.352800115739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45973.352800115739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45973.352800115739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45973.352800115739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45973.352800115739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45973.352800115739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45973.352800115739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45973.352800115739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45973.352800115739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45973.352800115739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45973.352800115739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45973.352800115739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45973.352800115739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45973.352800115739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45973.352800115739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45973.352800115739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45973.352800115739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45973.352800115739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45973.352800115739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45973.352800115739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45973.352800115739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45973.352800115739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45973.352800115739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45973.352800115739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45973.352800115739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45973.352800115739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45973.352800115739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45973.352800115739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45973.352800115739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45973.352800115739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45973.352800115739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45973.352800115739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45973.352800115739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45973.352800115739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45973.352800115739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45973.352800115739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45973.352800115739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45973.352800115739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45973.352800115739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45973.352800115739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45973.352800115739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45973.352800115739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45973.352800115739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45973.352800115739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45973.352800115739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45973.352800115739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45973.352800115739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45973.352800115739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45973.352800115739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45973.352800115739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45973.352800115739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45973.352800115739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45973.352800115739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45973.352800115739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45973.352800115739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45973.352800115739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45973.352800115739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45973.352800115739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45973.352800115739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45973.352800115739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45973.352800115739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45973.352800115739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45973.352800115739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45973.352800115739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45973.352800115739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45973.352800115739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45973.352800115739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45973.352800115739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45973.352800115739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45973.352800115739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45973.352800115739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269.87208252314304</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2.0855671296885703E-2</v>
      </c>
      <c r="H3" s="96">
        <v>45973.326539351852</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1</v>
      </c>
      <c r="D4" s="92" t="s">
        <v>36472</v>
      </c>
      <c r="E4" s="95" t="s">
        <v>39021</v>
      </c>
      <c r="F4" s="96"/>
      <c r="G4" s="97">
        <f ca="1">IFERROR(NOW()-F4,"")</f>
        <v>45973.352800115739</v>
      </c>
      <c r="H4" s="96">
        <v>45973.316296296296</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2</v>
      </c>
      <c r="D5" s="92" t="s">
        <v>36888</v>
      </c>
      <c r="E5" s="95" t="s">
        <v>39021</v>
      </c>
      <c r="F5" s="96">
        <v>45973.318749999999</v>
      </c>
      <c r="G5" s="97">
        <f ca="1">IFERROR(NOW()-F5,"")</f>
        <v>3.4050115740683395E-2</v>
      </c>
      <c r="H5" s="96">
        <v>45973.306770833333</v>
      </c>
      <c r="I5" s="135" t="str">
        <f>IFERROR(VLOOKUP(D5,DB!A:F,6,0),"")</f>
        <v>SCECO</v>
      </c>
      <c r="J5" s="135" t="str">
        <f>IFERROR(VLOOKUP(D5,DB!A:G,7,0),"")</f>
        <v>Dead</v>
      </c>
      <c r="K5" s="98" t="s">
        <v>39115</v>
      </c>
      <c r="L5" s="92" t="str">
        <f>IFERROR(VLOOKUP(D5,DB!A:I,9,0),"")</f>
        <v>Latis</v>
      </c>
    </row>
    <row r="6" spans="1:16" ht="15" customHeight="1">
      <c r="A6" s="135"/>
      <c r="B6" s="135" t="str">
        <f>IFERROR(VLOOKUP(D6,DB!A:K,11,0),"")</f>
        <v/>
      </c>
      <c r="C6" s="94"/>
      <c r="D6" s="92"/>
      <c r="E6" s="95"/>
      <c r="F6" s="96"/>
      <c r="G6" s="97">
        <f ca="1">IFERROR(NOW()-F6,"")</f>
        <v>45973.352800115739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45973.352800115739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45973.352800115739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45973.352800115739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45973.352800115739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45973.352800115739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45973.352800115739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45973.352800115739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45973.352800115739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45973.352800115739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45973.352800115739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45973.352800115739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45973.352800115739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45973.352800115739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45973.352800115739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45973.352800115739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45973.352800115739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45973.352800115739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45973.352800115739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45973.352800115739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45973.352800115739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45973.352800115739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45973.352800115739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45973.352800115739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45973.352800115739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45973.352800115739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45973.352800115739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45973.352800115739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45973.352800115739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45973.352800115739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45973.352800115739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45973.352800115739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45973.352800115739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45973.352800115739</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45973.352800115739</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45973.352800115739</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45973.352800115739</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45973.352800115739</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45973.352800115739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45973.352800115739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45973.352800115739</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81.520739930550917</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39103</v>
      </c>
      <c r="F3" s="38">
        <v>45926.188877314817</v>
      </c>
      <c r="G3" s="116">
        <f t="shared" ref="G3" ca="1" si="0">IFERROR(NOW()-F3,"")</f>
        <v>47.163922800922592</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39103</v>
      </c>
      <c r="F4" s="125">
        <v>45948.661111111112</v>
      </c>
      <c r="G4" s="126">
        <f t="shared" ref="G4:G27" ca="1" si="1">IFERROR(NOW()-F4,"")</f>
        <v>24.691689004626824</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35507</v>
      </c>
      <c r="E6" s="124" t="s">
        <v>39021</v>
      </c>
      <c r="F6" s="125">
        <v>45973.305428240739</v>
      </c>
      <c r="G6" s="126">
        <f t="shared" ca="1" si="1"/>
        <v>4.7371874999953434E-2</v>
      </c>
      <c r="H6" s="125">
        <v>45973.299513888887</v>
      </c>
      <c r="I6" s="124" t="str">
        <f>IFERROR(VLOOKUP(D6,DB!A:F,6,0),"")</f>
        <v>SCECO</v>
      </c>
      <c r="J6" s="124" t="str">
        <f>IFERROR(VLOOKUP(D6,DB!A:G,7,0),"")</f>
        <v>Good</v>
      </c>
      <c r="K6" s="124" t="s">
        <v>39125</v>
      </c>
      <c r="L6" s="124" t="str">
        <f>IFERROR(VLOOKUP(D6,DB!A:I,9,0),"")</f>
        <v>Latis</v>
      </c>
    </row>
    <row r="7" spans="1:13">
      <c r="A7" s="124"/>
      <c r="B7" s="124" t="str">
        <f>IFERROR(VLOOKUP(D7,DB!A:K,11,0),"")</f>
        <v/>
      </c>
      <c r="C7" s="124"/>
      <c r="D7"/>
      <c r="E7" s="124"/>
      <c r="F7" s="125"/>
      <c r="G7" s="126">
        <f t="shared" ca="1" si="1"/>
        <v>45973.352800115739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45973.352800115739</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45973.352800115739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45973.352800115739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45973.352800115739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45973.352800115739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45973.352800115739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45973.352800115739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45973.352800115739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45973.352800115739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45973.352800115739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45973.352800115739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45973.352800115739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45973.352800115739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45973.352800115739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45973.352800115739</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45973.352800115739</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45973.352800115739</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45973.352800115739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45973.352800115739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45973.352800115739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45973.352800115739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45973.352800115739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45973.352800115739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45973.352800115739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45973.352800115739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45973.352800115739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45973.352800115739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45973.352800115739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45973.352800115739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45973.352800115739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45973.352800115739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45973.352800115739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45973.352800115739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45973.352800115739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45973.352800115739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45973.352800115739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45973.352800115739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45973.352800115739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45973.352800115739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45973.352800115739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45973.352800115739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45973.352800115739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45973.352800115739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45973.352800115739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45973.352800115739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45973.352800115739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45973.352800115739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45973.352800115739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45973.352800115739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45973.352800115739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45973.352800115739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45973.352800115739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45973.352800115739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45973.352800115739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45973.352800115739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45973.352800115739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45973.352800115739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45973.352800115739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45973.352800115739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45973.352800115739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45973.352800115739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45973.352800115739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45973.352800115739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45973.352800115739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45973.352800115739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45973.352800115739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45973.352800115739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45973.352800115739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45973.352800115739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45973.352800115739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45973.352800115739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45973.352800115739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45973.352800115739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45973.352800115739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45973.352800115739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45973.352800115739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45973.352800115739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45973.352800115739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45973.352800115739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45973.352800115739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45973.352800115739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45973.352800115739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45973.352800115739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45973.352800115739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45973.352800115739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45973.352800115739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45973.352800115739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45973.352800115739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45973.352800115739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45973.352800115739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45973.352800115739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45973.352800115739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45973.352800115739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45973.352800115739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45973.352800115739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45973.352800115739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45973.352800115739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45973.352800115739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45973.352800115739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45973.352800115739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45973.352800115739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45973.352800115739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45973.352800115739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45973.352800115739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45973.352800115739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45973.352800115739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45973.352800115739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45973.352800115739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45973.352800115739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45973.352800115739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45973.352800115739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45973.352800115739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45973.352800115739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45973.352800115739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45973.352800115739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45973.352800115739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45973.352800115739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45973.352800115739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45973.352800115739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45973.352800115739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45973.352800115739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45973.352800115739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45973.352800115739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45973.352800115739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45973.352800115739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45973.352800115739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45973.352800115739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45973.352800115739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45973.352800115739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45973.352800115739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45973.352800115739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45973.352800115739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45973.352800115739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45973.352800115739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45973.352800115739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45973.352800115739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45973.352800115739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45973.352800115739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45973.352800115739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45973.352800115739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45973.352800115739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45973.352800115739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45973.352800115739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45973.352800115739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45973.352800115739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45973.352800115739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45973.352800115739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45973.352800115739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45973.352800115739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45973.352800115739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45973.352800115739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45973.352800115739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45973.352800115739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45973.352800115739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45973.352800115739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45973.352800115739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45973.352800115739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45973.352800115739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45973.352800115739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45973.352800115739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45973.352800115739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45973.352800115739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45973.352800115739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45973.352800115739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45973.352800115739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45973.352800115739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45973.352800115739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45973.352800115739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45973.352800115739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45973.352800115739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45973.352800115739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45973.352800115739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45973.352800115739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45973.352800115739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45973.352800115739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45973.352800115739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45973.352800115739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45973.352800115739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45973.352800115739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45973.352800115739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45973.352800115739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45973.352800115739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45973.352800115739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45973.352800115739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45973.352800115739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45973.352800115739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45973.352800115739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45973.352800115739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45973.352800115739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45973.352800115739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45973.352800115739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45973.352800115739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45973.352800115739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45973.352800115739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45973.352800115739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45973.352800115739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45973.352800115739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45973.352800115739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45973.352800115739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45973.352800115739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45973.352800115739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45973.352800115739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45973.352800115739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45973.352800115739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45973.352800115739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45973.352800115739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45973.352800115739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45973.352800115739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45973.352800115739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45973.352800115739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45973.352800115739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45973.352800115739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45973.352800115739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45973.352800115739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45973.352800115739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45973.352800115739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45973.352800115739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45973.352800115739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45973.352800115739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45973.352800115739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45973.352800115739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45973.352800115739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45973.352800115739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45973.352800115739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45973.352800115739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45973.352800115739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45973.352800115739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45973.352800115739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45973.352800115739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45973.352800115739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45973.352800115739</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tabSelected="1" workbookViewId="0">
      <selection activeCell="C7" sqref="C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2" ca="1" si="0">IFERROR(NOW()-F2,"-")</f>
        <v>45973.352800115739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45973.352800115739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45973.352800115739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45973.352800115739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45973.352800115739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45973.352800115739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45973.352800115739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45973.352800115739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45973.352800115739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45973.352800115739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45973.352800115739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45973.352800115739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45973.352800115739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45973.352800115739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45973.352800115739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45973.352800115739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45973.352800115739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45973.352800115739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45973.352800115739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45973.352800115739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45973.352800115739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45973.352800115739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45973.352800115739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45973.352800115739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45973.352800115739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45973.352800115739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45973.352800115739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45973.352800115739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45973.352800115739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45973.352800115739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45973.352800115739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45973.352800115739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45973.352800115739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45973.352800115739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45973.352800115739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45973.352800115739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45973.352800115739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45973.352800115739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45973.352800115739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45973.352800115739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45973.352800115739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45973.352800115739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45973.352800115739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45973.352800115739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45973.352800115739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45973.352800115739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45973.352800115739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45973.352800115739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45973.352800115739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45973.352800115739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45973.352800115739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45973.352800115739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45973.352800115739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45973.352800115739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45973.352800115739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45973.352800115739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45973.352800115739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45973.352800115739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45973.352800115739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45973.352800115739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45973.352800115739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45973.352800115739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45973.352800115739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45973.352800115739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45973.352800115739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45973.352800115739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45973.352800115739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45973.352800115739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45973.352800115739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45973.352800115739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45973.352800115739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45973.352800115739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45973.352800115739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45973.352800115739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45973.352800115739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45973.352800115739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45973.352800115739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45973.352800115739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45973.352800115739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45973.352800115739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45973.352800115739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45973.352800115739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45973.352800115739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45973.352800115739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45973.352800115739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45973.352800115739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45973.352800115739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45973.352800115739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45973.352800115739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45973.352800115739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45973.352800115739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45973.352800115739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45973.352800115739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45973.352800115739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45973.352800115739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45973.352800115739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45973.352800115739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45973.352800115739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45973.352800115739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45973.352800115739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45973.352800115739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45973.352800115739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45973.352800115739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45973.352800115739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45973.352800115739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45973.352800115739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45973.352800115739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45973.352800115739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45973.352800115739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45973.352800115739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45973.352800115739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45973.352800115739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45973.352800115739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45973.352800115739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45973.352800115739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45973.352800115739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45973.352800115739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45973.352800115739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45973.352800115739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45973.352800115739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45973.352800115739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45973.352800115739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45973.352800115739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45973.352800115739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45973.352800115739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45973.352800115739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45973.352800115739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45973.352800115739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45973.352800115739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45973.352800115739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45973.352800115739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45973.352800115739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45973.352800115739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45973.352800115739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45973.352800115739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45973.352800115739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45973.352800115739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45973.352800115739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45973.352800115739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45973.352800115739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45973.352800115739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45973.352800115739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45973.352800115739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45973.352800115739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45973.352800115739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45973.352800115739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45973.352800115739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45973.352800115739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45973.352800115739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45973.352800115739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45973.352800115739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45973.352800115739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45973.352800115739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45973.352800115739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45973.352800115739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45973.352800115739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45973.352800115739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45973.352800115739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45973.352800115739</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