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34" documentId="13_ncr:1_{F6CB121F-512D-4AA6-A0C1-0FB36C537598}" xr6:coauthVersionLast="47" xr6:coauthVersionMax="47" xr10:uidLastSave="{E7557952-CBC6-43F5-A7F9-7780BC3A3055}"/>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<sst xmlns="http://schemas.openxmlformats.org/spreadsheetml/2006/main" count="180275" uniqueCount="39122">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</sst>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302.91538333333301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45965.863809259259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45965.863809259259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45965.863809259259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45965.863809259259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45965.863809259259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45965.863809259259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45965.863809259259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45965.863809259259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45965.863809259259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45965.863809259259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45965.863809259259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45965.863809259259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45965.863809259259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45965.863809259259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45965.863809259259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45965.863809259259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45965.863809259259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45965.863809259259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45965.863809259259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45965.863809259259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45965.863809259259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45965.863809259259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45965.863809259259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45965.863809259259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45965.863809259259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45965.863809259259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45965.863809259259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45965.863809259259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45965.863809259259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45965.863809259259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45965.863809259259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45965.863809259259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45965.863809259259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45965.863809259259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45965.863809259259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45965.863809259259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45965.863809259259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45965.863809259259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45965.863809259259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45965.863809259259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45965.863809259259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45965.863809259259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45965.863809259259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45965.863809259259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45965.863809259259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45965.863809259259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45965.863809259259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45965.863809259259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45965.863809259259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45965.863809259259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45965.863809259259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45965.863809259259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45965.863809259259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45965.863809259259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45965.863809259259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45965.863809259259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45965.863809259259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45965.863809259259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45965.863809259259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45965.863809259259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45965.863809259259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45965.863809259259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45965.863809259259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45965.863809259259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45965.863809259259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45965.863809259259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45965.863809259259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45965.863809259259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45965.863809259259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45965.863809259259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45965.863809259259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45965.863809259259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45965.863809259259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45965.863809259259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45965.863809259259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45965.863809259259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45965.863809259259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45965.863809259259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45965.863809259259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45965.863809259259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45965.863809259259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45965.863809259259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45965.863809259259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45965.863809259259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45965.863809259259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45965.863809259259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45965.863809259259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45965.863809259259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45965.863809259259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45965.863809259259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45965.863809259259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45965.863809259259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45965.863809259259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45965.863809259259</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45965.863809259259</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72A83AA3-FFA5-4B3E-8938-161BD9BC15C5}"/>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140.86397129629768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7.121725925928331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1.6760648148192558E-2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45965.863809259259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45965.863809259259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45965.863809259259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45965.863809259259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45965.863809259259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45965.863809259259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45965.863809259259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45965.863809259259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45965.863809259259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45965.863809259259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45965.863809259259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45965.863809259259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45965.863809259259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45965.863809259259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45965.863809259259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45965.863809259259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45965.863809259259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45965.863809259259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45965.863809259259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45965.863809259259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45965.863809259259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45965.863809259259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45965.863809259259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45965.863809259259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45965.863809259259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45965.863809259259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45965.863809259259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45965.863809259259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45965.863809259259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45965.863809259259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45965.863809259259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45965.863809259259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45965.863809259259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45965.863809259259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45965.863809259259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45965.863809259259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45965.863809259259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45965.863809259259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45965.863809259259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45965.863809259259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45965.863809259259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45965.863809259259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45965.863809259259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45965.863809259259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45965.863809259259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45965.863809259259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45965.863809259259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45965.863809259259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45965.863809259259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45965.863809259259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45965.863809259259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45965.863809259259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45965.863809259259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45965.863809259259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45965.863809259259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45965.863809259259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45965.863809259259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45965.863809259259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45965.863809259259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45965.863809259259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45965.863809259259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45965.863809259259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45965.863809259259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45965.863809259259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45965.863809259259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45965.863809259259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45965.863809259259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45965.863809259259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45965.863809259259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45965.863809259259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45965.863809259259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45965.863809259259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45965.863809259259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45965.863809259259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45965.863809259259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45965.863809259259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45965.863809259259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45965.863809259259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45965.863809259259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45965.863809259259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45965.863809259259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45965.863809259259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45965.863809259259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45965.863809259259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45965.863809259259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45965.863809259259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45965.863809259259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45965.863809259259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45965.863809259259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45965.863809259259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45965.863809259259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45965.863809259259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45965.863809259259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45965.863809259259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45965.863809259259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45965.863809259259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45965.863809259259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45965.863809259259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45965.863809259259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45965.863809259259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45965.863809259259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45965.863809259259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45965.863809259259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45965.863809259259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45965.863809259259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45965.863809259259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45965.863809259259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45965.863809259259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45965.863809259259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45965.863809259259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45965.863809259259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45965.863809259259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45965.863809259259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45965.863809259259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45965.863809259259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45965.863809259259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45965.863809259259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45965.863809259259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45965.863809259259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45965.863809259259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45965.863809259259</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45965.863809259259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45965.863809259259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45965.863809259259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45965.863809259259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45965.863809259259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45965.863809259259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45965.863809259259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45965.863809259259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45965.863809259259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45965.863809259259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45965.863809259259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45965.863809259259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45965.863809259259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45965.863809259259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45965.863809259259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45965.863809259259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45965.863809259259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45965.863809259259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45965.863809259259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45965.863809259259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45965.863809259259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45965.863809259259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45965.863809259259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45965.863809259259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45965.863809259259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45965.863809259259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45965.863809259259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45965.863809259259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45965.863809259259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45965.863809259259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45965.863809259259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45965.863809259259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45965.863809259259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45965.863809259259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45965.863809259259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45965.863809259259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45965.863809259259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45965.863809259259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45965.863809259259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45965.863809259259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45965.863809259259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45965.863809259259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45965.863809259259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45965.863809259259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45965.863809259259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45965.863809259259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45965.863809259259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45965.863809259259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45965.863809259259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45965.863809259259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45965.863809259259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45965.863809259259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45965.863809259259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45965.863809259259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45965.863809259259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45965.863809259259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45965.863809259259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45965.863809259259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45965.863809259259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45965.863809259259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45965.863809259259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45965.863809259259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45965.863809259259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45965.863809259259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45965.863809259259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45965.863809259259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45965.863809259259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45965.863809259259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45965.863809259259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45965.863809259259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45965.863809259259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45965.863809259259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45965.863809259259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45965.863809259259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45965.863809259259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45965.863809259259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45965.863809259259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45965.863809259259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45965.863809259259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45965.863809259259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45965.863809259259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45965.863809259259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45965.863809259259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45965.863809259259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45965.863809259259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45965.863809259259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45965.863809259259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45965.863809259259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45965.863809259259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45965.863809259259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45965.863809259259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45965.863809259259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45965.863809259259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45965.863809259259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45965.863809259259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45965.863809259259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45965.863809259259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45965.863809259259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45965.863809259259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45965.863809259259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45965.863809259259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45965.863809259259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45965.863809259259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45965.863809259259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45965.863809259259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45965.863809259259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45965.863809259259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45965.863809259259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45965.863809259259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45965.863809259259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45965.863809259259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45965.863809259259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45965.863809259259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45965.863809259259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45965.863809259259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45965.863809259259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45965.863809259259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45965.863809259259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45965.863809259259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45965.863809259259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45965.863809259259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45965.863809259259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45965.863809259259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45965.863809259259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45965.863809259259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45965.863809259259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45965.863809259259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45965.863809259259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45965.863809259259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45965.863809259259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45965.863809259259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45965.863809259259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45965.863809259259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45965.863809259259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45965.863809259259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45965.863809259259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45965.863809259259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45965.863809259259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45965.863809259259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45965.863809259259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45965.863809259259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45965.863809259259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45965.863809259259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45965.863809259259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45965.863809259259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45965.863809259259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45965.863809259259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45965.863809259259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45965.863809259259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45965.863809259259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45965.863809259259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45965.863809259259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45965.863809259259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45965.863809259259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45965.863809259259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45965.863809259259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45965.863809259259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45965.863809259259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45965.863809259259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45965.863809259259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45965.863809259259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45965.863809259259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45965.863809259259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45965.863809259259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45965.863809259259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45965.863809259259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45965.863809259259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45965.863809259259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45965.863809259259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45965.863809259259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45965.863809259259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45965.863809259259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45965.863809259259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45965.863809259259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45965.863809259259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45965.863809259259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45965.863809259259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45965.863809259259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45965.863809259259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45965.863809259259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45965.863809259259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45965.863809259259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45965.863809259259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45965.863809259259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45965.863809259259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45965.863809259259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45965.863809259259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45965.863809259259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45965.863809259259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45965.863809259259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45965.863809259259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45965.863809259259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45965.863809259259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45965.863809259259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45965.863809259259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45965.863809259259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45965.863809259259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45965.863809259259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45965.863809259259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45965.863809259259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45965.863809259259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45965.863809259259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45965.863809259259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45965.863809259259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45965.863809259259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45965.863809259259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45965.863809259259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45965.863809259259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45965.863809259259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45965.863809259259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45965.863809259259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45965.863809259259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45965.863809259259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45965.863809259259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45965.863809259259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45965.863809259259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45965.863809259259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45965.863809259259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45965.863809259259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45965.863809259259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45965.863809259259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45965.863809259259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45965.863809259259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45965.863809259259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45965.863809259259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45965.863809259259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45965.863809259259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45965.863809259259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45965.863809259259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45965.863809259259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45965.863809259259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45965.863809259259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45965.863809259259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45965.863809259259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45965.863809259259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45965.863809259259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45965.863809259259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45965.863809259259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45965.863809259259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45965.863809259259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45965.863809259259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45965.863809259259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45965.863809259259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45965.863809259259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45965.863809259259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45965.863809259259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45965.863809259259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45965.863809259259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45965.863809259259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45965.863809259259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45965.863809259259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45965.863809259259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45965.863809259259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45965.863809259259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45965.863809259259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45965.863809259259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45965.863809259259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45965.863809259259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45965.863809259259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45965.863809259259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45965.863809259259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45965.863809259259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45965.863809259259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45965.863809259259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45965.863809259259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45965.863809259259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45965.863809259259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45965.863809259259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45965.863809259259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45965.863809259259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45965.863809259259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45965.863809259259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45965.863809259259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45965.863809259259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45965.863809259259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45965.863809259259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45965.863809259259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45965.863809259259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45965.863809259259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45965.863809259259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45965.863809259259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45965.863809259259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45965.863809259259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45965.863809259259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45965.863809259259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45965.863809259259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45965.863809259259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45965.863809259259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45965.863809259259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45965.863809259259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45965.863809259259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45965.863809259259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45965.863809259259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45965.863809259259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45965.863809259259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45965.863809259259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45965.863809259259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45965.863809259259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45965.863809259259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45965.863809259259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45965.863809259259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45965.863809259259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45965.863809259259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45965.863809259259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45965.863809259259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45965.863809259259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45965.863809259259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45965.863809259259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45965.863809259259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45965.863809259259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45965.863809259259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45965.863809259259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45965.863809259259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45965.863809259259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45965.863809259259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45965.863809259259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45965.863809259259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45965.863809259259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45965.863809259259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45965.863809259259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45965.863809259259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45965.863809259259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45965.863809259259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45965.863809259259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45965.863809259259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45965.863809259259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45965.863809259259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45965.863809259259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45965.863809259259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45965.863809259259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45965.863809259259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45965.863809259259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45965.863809259259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45965.863809259259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45965.863809259259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45965.863809259259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45965.863809259259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45965.863809259259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45965.863809259259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45965.863809259259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45965.863809259259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45965.863809259259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45965.863809259259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45965.863809259259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45965.863809259259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45965.863809259259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45965.863809259259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45965.863809259259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45965.863809259259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45965.863809259259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45965.863809259259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45965.863809259259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45965.863809259259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45965.863809259259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45965.863809259259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45965.863809259259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45965.863809259259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45965.863809259259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45965.863809259259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45965.863809259259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45965.863809259259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45965.863809259259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45965.863809259259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45965.863809259259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45965.863809259259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45965.863809259259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45965.863809259259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45965.863809259259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45965.863809259259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45965.863809259259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45965.863809259259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45965.863809259259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45965.863809259259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45965.863809259259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45965.863809259259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45965.863809259259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45965.863809259259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45965.863809259259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45965.863809259259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45965.863809259259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45965.863809259259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45965.863809259259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45965.863809259259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45965.863809259259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45965.863809259259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45965.863809259259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45965.863809259259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45965.863809259259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45965.863809259259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45965.863809259259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45965.863809259259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45965.863809259259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45965.863809259259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45965.863809259259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45965.863809259259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45965.863809259259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45965.863809259259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45965.863809259259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45965.863809259259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45965.863809259259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45965.863809259259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45965.863809259259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45965.863809259259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45965.863809259259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45965.863809259259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45965.863809259259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45965.863809259259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45965.863809259259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45965.863809259259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45965.863809259259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45965.863809259259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45965.863809259259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45965.863809259259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45965.863809259259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45965.863809259259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45965.863809259259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45965.863809259259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45965.863809259259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45965.863809259259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45965.863809259259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45965.863809259259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45965.863809259259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45965.863809259259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45965.863809259259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45965.863809259259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45965.863809259259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45965.863809259259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45965.863809259259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45965.863809259259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45965.863809259259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45965.863809259259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45965.863809259259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45965.863809259259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45965.863809259259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45965.863809259259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45965.863809259259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45965.863809259259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45965.863809259259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45965.863809259259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45965.863809259259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45965.863809259259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45965.863809259259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45965.863809259259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45965.863809259259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45965.863809259259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45965.863809259259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45965.863809259259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45965.863809259259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45965.863809259259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45965.863809259259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45965.863809259259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45965.863809259259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45965.863809259259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45965.863809259259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45965.863809259259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45965.863809259259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45965.863809259259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45965.863809259259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45965.863809259259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45965.863809259259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45965.863809259259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45965.863809259259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45965.863809259259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45965.863809259259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45965.863809259259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45965.863809259259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45965.863809259259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45965.863809259259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45965.863809259259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45965.863809259259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45965.863809259259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45965.863809259259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45965.863809259259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45965.863809259259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45965.863809259259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45965.863809259259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45965.863809259259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45965.863809259259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45965.863809259259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45965.863809259259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45965.863809259259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45965.863809259259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45965.863809259259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45965.863809259259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45965.863809259259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45965.863809259259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45965.863809259259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45965.863809259259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45965.863809259259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45965.863809259259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45965.863809259259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45965.863809259259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45965.863809259259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45965.863809259259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45965.863809259259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45965.863809259259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45965.863809259259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45965.863809259259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45965.863809259259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45965.863809259259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45965.863809259259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45965.863809259259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45965.863809259259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45965.863809259259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45965.863809259259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45965.863809259259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45965.863809259259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45965.863809259259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45965.863809259259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45965.863809259259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45965.863809259259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45965.863809259259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45965.863809259259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45965.863809259259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45965.863809259259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45965.863809259259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45965.863809259259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45965.863809259259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45965.863809259259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45965.863809259259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45965.863809259259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45965.863809259259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45965.863809259259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45965.863809259259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45965.863809259259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45965.863809259259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45965.863809259259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45965.863809259259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45965.863809259259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45965.863809259259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45965.863809259259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45965.863809259259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45965.863809259259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45965.863809259259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45965.863809259259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45965.863809259259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45965.863809259259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45965.863809259259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45965.863809259259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45965.863809259259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45965.863809259259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45965.863809259259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45965.863809259259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45965.863809259259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45965.863809259259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45965.863809259259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45965.863809259259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45965.863809259259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45965.863809259259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45965.863809259259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45965.863809259259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45965.863809259259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45965.863809259259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45965.863809259259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45965.863809259259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45965.863809259259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45965.863809259259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45965.863809259259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45965.863809259259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45965.863809259259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45965.863809259259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45965.863809259259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45965.863809259259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45965.863809259259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45965.863809259259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45965.863809259259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45965.863809259259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45965.863809259259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45965.863809259259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45965.863809259259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45965.863809259259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45965.863809259259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45965.863809259259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45965.863809259259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45965.863809259259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45965.863809259259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45965.863809259259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45965.863809259259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45965.863809259259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45965.863809259259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45965.863809259259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45965.863809259259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45965.863809259259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45965.863809259259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45965.863809259259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45965.863809259259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45965.863809259259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45965.863809259259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45965.863809259259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45965.863809259259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45965.863809259259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45965.863809259259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45965.863809259259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45965.863809259259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45965.863809259259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45965.863809259259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45965.863809259259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45965.863809259259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45965.863809259259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45965.863809259259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45965.863809259259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45965.863809259259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45965.863809259259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45965.863809259259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45965.863809259259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45965.863809259259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45965.863809259259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45965.863809259259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45965.863809259259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45965.863809259259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45965.863809259259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45965.863809259259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45965.863809259259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45965.863809259259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45965.863809259259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45965.863809259259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45965.863809259259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45965.863809259259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45965.863809259259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45965.863809259259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45965.863809259259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45965.863809259259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45965.863809259259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45965.863809259259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45965.863809259259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45965.863809259259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45965.863809259259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45965.863809259259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45965.863809259259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45965.863809259259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45965.863809259259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45965.863809259259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45965.863809259259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45965.863809259259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45965.863809259259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45965.863809259259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45965.863809259259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45965.863809259259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45965.863809259259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45965.863809259259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45965.863809259259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45965.863809259259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45965.863809259259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45965.863809259259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45965.863809259259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45965.863809259259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45965.863809259259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45965.863809259259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45965.863809259259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45965.863809259259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45965.863809259259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45965.863809259259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45965.863809259259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45965.863809259259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45965.863809259259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45965.863809259259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45965.863809259259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45965.863809259259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45965.863809259259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45965.863809259259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45965.863809259259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45965.863809259259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45965.863809259259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45965.863809259259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45965.863809259259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45965.863809259259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45965.863809259259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45965.863809259259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45965.863809259259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45965.863809259259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45965.863809259259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45965.863809259259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45965.863809259259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45965.863809259259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45965.863809259259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45965.863809259259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45965.863809259259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45965.863809259259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45965.863809259259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45965.863809259259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45965.863809259259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45965.863809259259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45965.863809259259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45965.863809259259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45965.863809259259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45965.863809259259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45965.863809259259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45965.863809259259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45965.863809259259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45965.863809259259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45965.863809259259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45965.863809259259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45965.863809259259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45965.863809259259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45965.863809259259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45965.863809259259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45965.863809259259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45965.863809259259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45965.863809259259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45965.863809259259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45965.863809259259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45965.863809259259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45965.863809259259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45965.863809259259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45965.863809259259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45965.863809259259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45965.863809259259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45965.863809259259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45965.863809259259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45965.863809259259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45965.863809259259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45965.863809259259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45965.863809259259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45965.863809259259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45965.863809259259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45965.863809259259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45965.863809259259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45965.863809259259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45965.863809259259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45965.863809259259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45965.863809259259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45965.863809259259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45965.863809259259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45965.863809259259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45965.863809259259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45965.863809259259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45965.863809259259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45965.863809259259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45965.863809259259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45965.863809259259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45965.863809259259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45965.863809259259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45965.863809259259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45965.863809259259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45965.863809259259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45965.863809259259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45965.863809259259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45965.863809259259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45965.863809259259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45965.863809259259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45965.863809259259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45965.863809259259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45965.863809259259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45965.863809259259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45965.863809259259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45965.863809259259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45965.863809259259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45965.863809259259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45965.863809259259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45965.863809259259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45965.863809259259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45965.863809259259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45965.863809259259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45965.863809259259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45965.863809259259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45965.863809259259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45965.863809259259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45965.863809259259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45965.863809259259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45965.863809259259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45965.863809259259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45965.863809259259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45965.863809259259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45965.863809259259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45965.863809259259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45965.863809259259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45965.863809259259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45965.863809259259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45965.863809259259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45965.863809259259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45965.863809259259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45965.863809259259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45965.863809259259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45965.863809259259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45965.863809259259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45965.863809259259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45965.863809259259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45965.863809259259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45965.863809259259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45965.863809259259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45965.863809259259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45965.863809259259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45965.863809259259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45965.863809259259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45965.863809259259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45965.863809259259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45965.863809259259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45965.863809259259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45965.863809259259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45965.863809259259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45965.863809259259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45965.863809259259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45965.863809259259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45965.863809259259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45965.863809259259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45965.863809259259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45965.863809259259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45965.863809259259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45965.863809259259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45965.863809259259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45965.863809259259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45965.863809259259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45965.863809259259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45965.863809259259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45965.863809259259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45965.863809259259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45965.863809259259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45965.863809259259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45965.863809259259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45965.863809259259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45965.863809259259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45965.863809259259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45965.863809259259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45965.863809259259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45965.863809259259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45965.863809259259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45965.863809259259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45965.863809259259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45965.863809259259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45965.863809259259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45965.863809259259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45965.863809259259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45965.863809259259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45965.863809259259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45965.863809259259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45965.863809259259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45965.863809259259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45965.863809259259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45965.863809259259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45965.863809259259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45965.863809259259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45965.863809259259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45965.863809259259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45965.863809259259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45965.863809259259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45965.863809259259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45965.863809259259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45965.863809259259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45965.863809259259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45965.863809259259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45965.863809259259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45965.863809259259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45965.863809259259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45965.863809259259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45965.863809259259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45965.863809259259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45965.863809259259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45965.863809259259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45965.863809259259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45965.863809259259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45965.863809259259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45965.863809259259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45965.863809259259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45965.863809259259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45965.863809259259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45965.863809259259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45965.863809259259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45965.863809259259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45965.863809259259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45965.863809259259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45965.863809259259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45965.863809259259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45965.863809259259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45965.863809259259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45965.863809259259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45965.863809259259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45965.863809259259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45965.863809259259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45965.863809259259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45965.863809259259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45965.863809259259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45965.863809259259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45965.863809259259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45965.863809259259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45965.863809259259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45965.863809259259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45965.863809259259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45965.863809259259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45965.863809259259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45965.863809259259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45965.863809259259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45965.863809259259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45965.863809259259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45965.863809259259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45965.863809259259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45965.863809259259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45965.863809259259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45965.863809259259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45965.863809259259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45965.863809259259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45965.863809259259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45965.863809259259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45965.863809259259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45965.863809259259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45965.863809259259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45965.863809259259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45965.863809259259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45965.863809259259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45965.863809259259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45965.863809259259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45965.863809259259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45965.863809259259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45965.863809259259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45965.863809259259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45965.863809259259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45965.863809259259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45965.863809259259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45965.863809259259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45965.863809259259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45965.863809259259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45965.863809259259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45965.863809259259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45965.863809259259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45965.863809259259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45965.863809259259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45965.863809259259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45965.863809259259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45965.863809259259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45965.863809259259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45965.863809259259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45965.863809259259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45965.863809259259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45965.863809259259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45965.863809259259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45965.863809259259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45965.863809259259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45965.863809259259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45965.863809259259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45965.863809259259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45965.863809259259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45965.863809259259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45965.863809259259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45965.863809259259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45965.863809259259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45965.863809259259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45965.863809259259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45965.863809259259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45965.863809259259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45965.863809259259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45965.863809259259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45965.863809259259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45965.863809259259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45965.863809259259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45965.863809259259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45965.863809259259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45965.863809259259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45965.863809259259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45965.863809259259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45965.863809259259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45965.863809259259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45965.863809259259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45965.863809259259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45965.863809259259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45965.863809259259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45965.863809259259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45965.863809259259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45965.863809259259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45965.863809259259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45965.863809259259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45965.863809259259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45965.863809259259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45965.863809259259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45965.863809259259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45965.863809259259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45965.863809259259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45965.863809259259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45965.863809259259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45965.863809259259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45965.863809259259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45965.863809259259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45965.863809259259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45965.863809259259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45965.863809259259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45965.863809259259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45965.863809259259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45965.863809259259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45965.863809259259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45965.863809259259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45965.863809259259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45965.863809259259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45965.863809259259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45965.863809259259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45965.863809259259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45965.863809259259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45965.863809259259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45965.863809259259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45965.863809259259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45965.863809259259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45965.863809259259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45965.863809259259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45965.863809259259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45965.863809259259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45965.863809259259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45965.863809259259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45965.863809259259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45965.863809259259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45965.863809259259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45965.863809259259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45965.863809259259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45965.863809259259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45965.863809259259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45965.863809259259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45965.863809259259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45965.863809259259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45965.863809259259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45965.863809259259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45965.863809259259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45965.863809259259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45965.863809259259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45965.863809259259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45965.863809259259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45965.863809259259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45965.863809259259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45965.863809259259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45965.863809259259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45965.863809259259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45965.863809259259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45965.863809259259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45965.863809259259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45965.863809259259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45965.863809259259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45965.863809259259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45965.863809259259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45965.863809259259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45965.863809259259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45965.863809259259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45965.863809259259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45965.863809259259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45965.863809259259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45965.863809259259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45965.863809259259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45965.863809259259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45965.863809259259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45965.863809259259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45965.863809259259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45965.863809259259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45965.863809259259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45965.863809259259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45965.863809259259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45965.863809259259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45965.863809259259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45965.863809259259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45965.863809259259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45965.863809259259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45965.863809259259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45965.863809259259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45965.863809259259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45965.863809259259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45965.863809259259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45965.863809259259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45965.863809259259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262.38309166666295</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3.9168055554910097E-2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R4</v>
      </c>
      <c r="C4" s="119">
        <v>2</v>
      </c>
      <c r="D4" s="93" t="s">
        <v>36418</v>
      </c>
      <c r="E4" s="97"/>
      <c r="F4" s="122"/>
      <c r="G4" s="123">
        <f ca="1">IFERROR(NOW()-F4,"")</f>
        <v>45965.863809259259</v>
      </c>
      <c r="H4" s="122"/>
      <c r="I4" s="118" t="str">
        <f>IFERROR(VLOOKUP(D4,DB!A:F,6,0),"")</f>
        <v>Generator-SG</v>
      </c>
      <c r="J4" s="118" t="str">
        <f>IFERROR(VLOOKUP(D4,DB!A:G,7,0),"")</f>
        <v>No BB Shifted</v>
      </c>
      <c r="K4" s="124"/>
      <c r="L4" s="120" t="str">
        <f>IFERROR(VLOOKUP(D4,DB!A:I,9,0),"")</f>
        <v>Latis</v>
      </c>
    </row>
    <row r="5" spans="1:16" ht="15" customHeight="1">
      <c r="A5" s="118"/>
      <c r="B5" s="118" t="str">
        <f>IFERROR(VLOOKUP(D5,DB!A:K,11,0),"")</f>
        <v/>
      </c>
      <c r="C5" s="119"/>
      <c r="D5" s="93"/>
      <c r="E5" s="97"/>
      <c r="F5" s="122"/>
      <c r="G5" s="123">
        <f ca="1">IFERROR(NOW()-F5,"")</f>
        <v>45965.863809259259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45965.863809259259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45965.863809259259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45965.863809259259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45965.863809259259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45965.863809259259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45965.863809259259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45965.863809259259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45965.863809259259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45965.863809259259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45965.863809259259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45965.863809259259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45965.863809259259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45965.863809259259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45965.863809259259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45965.863809259259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45965.863809259259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45965.863809259259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45965.863809259259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45965.863809259259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45965.863809259259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45965.863809259259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45965.863809259259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45965.863809259259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45965.863809259259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45965.863809259259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45965.863809259259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45965.863809259259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45965.863809259259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45965.863809259259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45965.863809259259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45965.863809259259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45965.863809259259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45965.863809259259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45965.863809259259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45965.863809259259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45965.863809259259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45965.863809259259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45965.863809259259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45965.863809259259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45965.863809259259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45965.863809259259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45965.863809259259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45965.863809259259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45965.863809259259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45965.863809259259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45965.863809259259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45965.863809259259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45965.863809259259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45965.863809259259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45965.863809259259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45965.863809259259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45965.863809259259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45965.863809259259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45965.863809259259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45965.863809259259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45965.863809259259</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45965.863809259259</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74.031749074070831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39.674931944442505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17.202698148146737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45965.863809259259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45965.863809259259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45965.863809259259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45965.863809259259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45965.863809259259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45965.863809259259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45965.863809259259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45965.863809259259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45965.863809259259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45965.863809259259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45965.863809259259</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45965.863809259259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45965.863809259259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45965.863809259259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45965.863809259259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45965.863809259259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45965.863809259259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45965.863809259259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45965.863809259259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45965.863809259259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45965.863809259259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45965.863809259259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45965.863809259259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45965.863809259259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45965.863809259259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45965.863809259259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45965.863809259259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45965.863809259259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45965.863809259259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45965.863809259259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45965.863809259259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45965.863809259259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45965.863809259259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45965.863809259259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45965.863809259259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45965.863809259259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45965.863809259259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45965.863809259259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45965.863809259259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45965.863809259259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45965.863809259259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45965.863809259259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45965.863809259259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45965.863809259259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45965.863809259259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45965.863809259259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45965.863809259259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45965.863809259259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45965.863809259259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45965.863809259259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45965.863809259259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45965.863809259259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45965.863809259259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45965.863809259259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45965.863809259259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45965.863809259259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45965.863809259259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45965.863809259259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45965.863809259259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45965.863809259259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45965.863809259259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45965.863809259259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45965.863809259259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45965.863809259259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45965.863809259259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45965.863809259259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45965.863809259259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45965.863809259259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45965.863809259259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45965.863809259259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45965.863809259259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45965.863809259259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45965.863809259259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45965.863809259259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45965.863809259259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45965.863809259259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45965.863809259259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45965.863809259259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45965.863809259259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45965.863809259259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45965.863809259259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45965.863809259259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45965.863809259259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45965.863809259259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45965.863809259259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45965.863809259259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45965.863809259259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45965.863809259259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45965.863809259259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45965.863809259259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45965.863809259259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45965.863809259259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45965.863809259259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45965.863809259259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45965.863809259259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45965.863809259259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45965.863809259259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45965.863809259259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45965.863809259259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45965.863809259259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45965.863809259259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45965.863809259259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45965.863809259259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45965.863809259259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45965.863809259259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45965.863809259259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45965.863809259259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45965.863809259259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45965.863809259259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45965.863809259259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45965.863809259259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45965.863809259259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45965.863809259259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45965.863809259259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45965.863809259259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45965.863809259259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45965.863809259259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45965.863809259259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45965.863809259259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45965.863809259259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45965.863809259259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45965.863809259259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45965.863809259259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45965.863809259259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45965.863809259259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45965.863809259259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45965.863809259259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45965.863809259259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45965.863809259259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45965.863809259259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45965.863809259259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45965.863809259259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45965.863809259259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45965.863809259259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45965.863809259259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45965.863809259259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45965.863809259259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45965.863809259259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45965.863809259259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45965.863809259259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45965.863809259259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45965.863809259259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45965.863809259259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45965.863809259259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45965.863809259259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45965.863809259259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45965.863809259259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45965.863809259259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45965.863809259259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45965.863809259259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45965.863809259259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45965.863809259259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45965.863809259259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45965.863809259259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45965.863809259259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45965.863809259259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45965.863809259259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45965.863809259259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45965.863809259259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45965.863809259259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45965.863809259259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45965.863809259259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45965.863809259259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45965.863809259259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45965.863809259259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45965.863809259259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45965.863809259259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45965.863809259259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45965.863809259259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45965.863809259259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45965.863809259259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45965.863809259259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45965.863809259259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45965.863809259259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45965.863809259259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45965.863809259259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45965.863809259259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45965.863809259259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45965.863809259259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45965.863809259259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45965.863809259259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45965.863809259259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45965.863809259259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45965.863809259259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45965.863809259259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45965.863809259259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45965.863809259259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45965.863809259259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45965.863809259259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45965.863809259259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45965.863809259259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45965.863809259259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45965.863809259259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45965.863809259259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45965.863809259259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45965.863809259259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45965.863809259259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45965.863809259259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45965.863809259259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45965.863809259259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45965.863809259259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45965.863809259259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45965.863809259259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45965.863809259259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45965.863809259259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45965.863809259259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45965.863809259259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45965.863809259259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45965.863809259259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45965.863809259259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45965.863809259259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45965.863809259259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45965.863809259259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45965.863809259259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45965.863809259259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45965.863809259259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45965.863809259259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45965.863809259259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45965.863809259259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45965.863809259259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45965.863809259259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45965.863809259259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45965.863809259259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45965.863809259259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45965.863809259259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45965.863809259259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45965.863809259259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45965.863809259259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45965.863809259259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45965.863809259259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45965.863809259259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45965.863809259259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45965.863809259259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45965.863809259259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45965.863809259259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45965.863809259259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45965.863809259259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45965.863809259259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45965.863809259259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45965.863809259259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45965.863809259259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45965.863809259259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45965.863809259259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45965.863809259259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45965.863809259259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45965.863809259259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45965.863809259259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45965.863809259259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45965.863809259259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45965.863809259259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45965.863809259259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45965.863809259259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45965.863809259259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45965.863809259259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45965.863809259259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45965.863809259259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45965.863809259259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45965.863809259259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45965.863809259259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45965.863809259259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45965.863809259259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45965.863809259259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45965.863809259259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45965.863809259259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45965.863809259259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45965.863809259259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45965.863809259259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45965.863809259259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45965.863809259259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45965.863809259259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45965.863809259259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45965.863809259259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45965.863809259259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45965.863809259259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45965.863809259259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45965.863809259259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45965.863809259259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45965.863809259259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45965.863809259259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45965.863809259259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45965.863809259259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45965.863809259259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45965.863809259259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45965.863809259259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45965.863809259259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45965.863809259259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45965.863809259259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45965.863809259259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45965.863809259259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45965.863809259259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45965.863809259259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45965.863809259259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45965.863809259259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45965.863809259259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45965.863809259259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45965.863809259259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45965.863809259259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45965.863809259259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45965.863809259259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45965.863809259259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45965.863809259259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45965.863809259259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45965.863809259259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45965.863809259259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45965.863809259259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45965.863809259259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45965.863809259259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45965.863809259259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45965.863809259259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45965.863809259259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45965.863809259259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45965.863809259259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45965.863809259259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45965.863809259259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45965.863809259259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45965.863809259259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45965.863809259259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45965.863809259259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45965.863809259259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45965.863809259259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45965.863809259259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45965.863809259259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45965.863809259259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45965.863809259259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45965.863809259259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45965.863809259259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45965.863809259259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45965.863809259259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45965.863809259259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45965.863809259259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45965.863809259259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45965.863809259259</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39120</v>
      </c>
      <c r="B2" s="172" t="str">
        <f>IFERROR(VLOOKUP(D2,DB!A:K,11,0),"")</f>
        <v>R6</v>
      </c>
      <c r="C2" s="168">
        <v>1</v>
      </c>
      <c r="D2" s="172" t="s">
        <v>38995</v>
      </c>
      <c r="E2" s="102" t="s">
        <v>39021</v>
      </c>
      <c r="F2" s="174">
        <v>45965.823483796295</v>
      </c>
      <c r="G2" s="115">
        <f ca="1">IFERROR(NOW()-F2,"-")</f>
        <v>4.0325462963664904E-2</v>
      </c>
      <c r="H2" s="174">
        <v>45965.794849537036</v>
      </c>
      <c r="I2" s="172" t="str">
        <f>IFERROR(VLOOKUP(D2,DB!A:F,6,0),"")</f>
        <v>Generator-SG</v>
      </c>
      <c r="J2" s="102" t="str">
        <f>IFERROR(VLOOKUP(D2,DB!A:G,7,0),"")</f>
        <v>Vandalized</v>
      </c>
      <c r="K2" s="169" t="s">
        <v>39121</v>
      </c>
      <c r="L2" s="175" t="str">
        <f>IFERROR(VLOOKUP(D2,DB!A:I,9,0),"")</f>
        <v>Latis</v>
      </c>
    </row>
    <row r="3" spans="1:16383" ht="31.5" customHeight="1">
      <c r="A3" s="171"/>
      <c r="B3" s="172" t="str">
        <f>IFERROR(VLOOKUP(D3,DB!A:K,11,0),"")</f>
        <v/>
      </c>
      <c r="C3" s="168"/>
      <c r="D3" s="170"/>
      <c r="E3" s="102"/>
      <c r="F3" s="174"/>
      <c r="G3" s="115">
        <f ca="1">IFERROR(NOW()-F3,"-")</f>
        <v>45965.863809259259</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45965.863809259259</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45965.863809259259</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45965.863809259259</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45965.863809259259</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45965.863809259259</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45965.863809259259</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45965.863809259259</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45965.863809259259</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45965.863809259259</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45965.863809259259</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45965.863809259259</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45965.863809259259</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45965.863809259259</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45965.863809259259</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45965.863809259259</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45965.863809259259</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45965.863809259259</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45965.863809259259</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45965.863809259259</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45965.863809259259</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45965.863809259259</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45965.863809259259</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45965.863809259259</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45965.863809259259</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45965.863809259259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45965.863809259259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45965.863809259259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45965.863809259259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45965.863809259259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45965.863809259259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45965.863809259259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45965.863809259259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45965.863809259259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45965.863809259259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45965.863809259259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45965.863809259259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45965.863809259259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45965.863809259259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45965.863809259259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45965.863809259259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45965.863809259259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45965.863809259259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45965.863809259259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45965.863809259259</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