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05" documentId="13_ncr:1_{F6CB121F-512D-4AA6-A0C1-0FB36C537598}" xr6:coauthVersionLast="47" xr6:coauthVersionMax="47" xr10:uidLastSave="{1EE97104-9651-4B3B-AB9A-4956600AC48E}"/>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<sst xmlns="http://schemas.openxmlformats.org/spreadsheetml/2006/main" count="180296" uniqueCount="39132">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</sst>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1" totalsRowShown="0" headerRowDxfId="174" dataDxfId="173" headerRowBorderDxfId="171" tableBorderDxfId="172" totalsRowBorderDxfId="170">
  <autoFilter ref="A1:L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1"/>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296.30033310184808</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0.17892106481303927</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0.15331921295728534</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45959.248759027774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45959.248759027774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45959.248759027774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45959.248759027774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45959.248759027774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45959.248759027774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45959.248759027774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45959.248759027774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45959.248759027774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45959.248759027774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45959.248759027774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45959.248759027774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45959.248759027774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45959.248759027774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45959.248759027774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45959.248759027774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45959.248759027774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45959.248759027774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45959.248759027774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45959.248759027774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45959.248759027774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45959.248759027774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45959.248759027774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45959.248759027774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45959.248759027774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45959.248759027774</v>
      </c>
      <c r="H30" s="136"/>
      <c r="I30" s="134" t="str">
        <f>IFERROR(VLOOKUP(D30,DB!A:F,6,0),"")</f>
        <v/>
      </c>
      <c r="J30" s="134" t="str">
        <f>IFERROR(VLOOKUP(D30,DB!A:G,7,0),"")</f>
        <v/>
      </c>
      <c r="K30" s="138"/>
      <c r="L30" s="139" t="str">
        <f>IFERROR(VLOOKUP(D30,DB!A:I,9,0),"")</f>
        <v/>
      </c>
    </row>
    <row r="31" spans="1:12" ht="15" customHeight="1">
      <c r="A31" s="145"/>
      <c r="B31" s="146" t="str">
        <f>IFERROR(VLOOKUP(D31,DB!A:K,11,0),"")</f>
        <v/>
      </c>
      <c r="C31" s="146"/>
      <c r="D31" s="146"/>
      <c r="E31" s="147"/>
      <c r="F31" s="148"/>
      <c r="G31" s="149">
        <f ca="1">IFERROR(NOW()-F31,"")</f>
        <v>45959.248759027774</v>
      </c>
      <c r="H31" s="148"/>
      <c r="I31" s="146" t="str">
        <f>IFERROR(VLOOKUP(D31,DB!A:F,6,0),"")</f>
        <v/>
      </c>
      <c r="J31" s="146" t="str">
        <f>IFERROR(VLOOKUP(D31,DB!A:G,7,0),"")</f>
        <v/>
      </c>
      <c r="K31" s="150"/>
      <c r="L31" s="151" t="str">
        <f>IFERROR(VLOOKUP(D31,DB!A:I,9,0),"")</f>
        <v/>
      </c>
    </row>
  </sheetData>
  <customSheetViews>
    <customSheetView guid="{F6042A99-DD27-4453-835D-0834D95730CC}" filter="1" showAutoFilter="1">
      <pageMargins left="0" right="0" top="0" bottom="0" header="0" footer="0"/>
      <autoFilter ref="B1:M1" xr:uid="{ACA763A2-342C-4122-BD2E-B0F4ACFAE2D0}"/>
    </customSheetView>
  </customSheetViews>
  <dataValidations count="2">
    <dataValidation allowBlank="1" showInputMessage="1" showErrorMessage="1" sqref="E1" xr:uid="{5DBA255D-CDD9-49FB-AD3C-AF70AB4EE696}"/>
    <dataValidation type="list" allowBlank="1" showInputMessage="1" showErrorMessage="1" sqref="E2:E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134.24892106481275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0.50667569444340188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0.47249745370208984</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0.31086550925829215</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c r="G7" s="116">
        <f ca="1">IFERROR(NOW()-F7,"-")</f>
        <v>45959.248759027774</v>
      </c>
      <c r="H7" s="115"/>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45959.248759027774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45959.248759027774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45959.248759027774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45959.248759027774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45959.248759027774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45959.248759027774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45959.248759027774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45959.248759027774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45959.248759027774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45959.248759027774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45959.248759027774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45959.248759027774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45959.248759027774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45959.248759027774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45959.248759027774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45959.248759027774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45959.248759027774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45959.248759027774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45959.248759027774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45959.248759027774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45959.248759027774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45959.248759027774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45959.248759027774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45959.248759027774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45959.248759027774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45959.248759027774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45959.248759027774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45959.248759027774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45959.248759027774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45959.248759027774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45959.248759027774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45959.248759027774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45959.248759027774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45959.248759027774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45959.248759027774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45959.248759027774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45959.248759027774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45959.248759027774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45959.248759027774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45959.248759027774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45959.248759027774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45959.248759027774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45959.248759027774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45959.248759027774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45959.248759027774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45959.248759027774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45959.248759027774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45959.248759027774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45959.248759027774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45959.248759027774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45959.248759027774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45959.248759027774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45959.248759027774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45959.248759027774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45959.248759027774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45959.248759027774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45959.248759027774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45959.248759027774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45959.248759027774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45959.248759027774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45959.248759027774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45959.248759027774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45959.248759027774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45959.248759027774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45959.248759027774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45959.248759027774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45959.248759027774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45959.248759027774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45959.248759027774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45959.248759027774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45959.248759027774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45959.248759027774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45959.248759027774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45959.248759027774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45959.248759027774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45959.248759027774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45959.248759027774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45959.248759027774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45959.248759027774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45959.248759027774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45959.248759027774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45959.248759027774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45959.248759027774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45959.248759027774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45959.248759027774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45959.248759027774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45959.248759027774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45959.248759027774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45959.248759027774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45959.248759027774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45959.248759027774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45959.248759027774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45959.248759027774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45959.248759027774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45959.248759027774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45959.248759027774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45959.248759027774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45959.248759027774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45959.248759027774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45959.248759027774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45959.248759027774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45959.248759027774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45959.248759027774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45959.248759027774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45959.248759027774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45959.248759027774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45959.248759027774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45959.248759027774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45959.248759027774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45959.248759027774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45959.248759027774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45959.248759027774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45959.248759027774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45959.248759027774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45959.248759027774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45959.248759027774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45959.248759027774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45959.248759027774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45959.248759027774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45959.248759027774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45959.248759027774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45959.248759027774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45959.248759027774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45959.248759027774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45959.248759027774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45959.248759027774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45959.248759027774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45959.248759027774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45959.248759027774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45959.248759027774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45959.248759027774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45959.248759027774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45959.248759027774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45959.248759027774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45959.248759027774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45959.248759027774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45959.248759027774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45959.248759027774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45959.248759027774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45959.248759027774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45959.248759027774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45959.248759027774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45959.248759027774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45959.248759027774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45959.248759027774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45959.248759027774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45959.248759027774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45959.248759027774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45959.248759027774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45959.248759027774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45959.248759027774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45959.248759027774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45959.248759027774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45959.248759027774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45959.248759027774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45959.248759027774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45959.248759027774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45959.248759027774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45959.248759027774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45959.248759027774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45959.248759027774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45959.248759027774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45959.248759027774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45959.248759027774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45959.248759027774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45959.248759027774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45959.248759027774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45959.248759027774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45959.248759027774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45959.248759027774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45959.248759027774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45959.248759027774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45959.248759027774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45959.248759027774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45959.248759027774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45959.248759027774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45959.248759027774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45959.248759027774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45959.248759027774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45959.248759027774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45959.248759027774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45959.248759027774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45959.248759027774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45959.248759027774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45959.248759027774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45959.248759027774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45959.248759027774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45959.248759027774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45959.248759027774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45959.248759027774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45959.248759027774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45959.248759027774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45959.248759027774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45959.248759027774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45959.248759027774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45959.248759027774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45959.248759027774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45959.248759027774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45959.248759027774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45959.248759027774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45959.248759027774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45959.248759027774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45959.248759027774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45959.248759027774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45959.248759027774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45959.248759027774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45959.248759027774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45959.248759027774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45959.248759027774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45959.248759027774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45959.248759027774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45959.248759027774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45959.248759027774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45959.248759027774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45959.248759027774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45959.248759027774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45959.248759027774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45959.248759027774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45959.248759027774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45959.248759027774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45959.248759027774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45959.248759027774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45959.248759027774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45959.248759027774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45959.248759027774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45959.248759027774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45959.248759027774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45959.248759027774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45959.248759027774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45959.248759027774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45959.248759027774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45959.248759027774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45959.248759027774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45959.248759027774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45959.248759027774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45959.248759027774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45959.248759027774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45959.248759027774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45959.248759027774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45959.248759027774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45959.248759027774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45959.248759027774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45959.248759027774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45959.248759027774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45959.248759027774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45959.248759027774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45959.248759027774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45959.248759027774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45959.248759027774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45959.248759027774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45959.248759027774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45959.248759027774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45959.248759027774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45959.248759027774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45959.248759027774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45959.248759027774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45959.248759027774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45959.248759027774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45959.248759027774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45959.248759027774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45959.248759027774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45959.248759027774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45959.248759027774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45959.248759027774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45959.248759027774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45959.248759027774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45959.248759027774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45959.248759027774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45959.248759027774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45959.248759027774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45959.248759027774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45959.248759027774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45959.248759027774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45959.248759027774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45959.248759027774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45959.248759027774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45959.248759027774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45959.248759027774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45959.248759027774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45959.248759027774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45959.248759027774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45959.248759027774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45959.248759027774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45959.248759027774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45959.248759027774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45959.248759027774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45959.248759027774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45959.248759027774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45959.248759027774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45959.248759027774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45959.248759027774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45959.248759027774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45959.248759027774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45959.248759027774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45959.248759027774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45959.248759027774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45959.248759027774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45959.248759027774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45959.248759027774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45959.248759027774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45959.248759027774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45959.248759027774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45959.248759027774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45959.248759027774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45959.248759027774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45959.248759027774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45959.248759027774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45959.248759027774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45959.248759027774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45959.248759027774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45959.248759027774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45959.248759027774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45959.248759027774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45959.248759027774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45959.248759027774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45959.248759027774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45959.248759027774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45959.248759027774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45959.248759027774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45959.248759027774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45959.248759027774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45959.248759027774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45959.248759027774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45959.248759027774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45959.248759027774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45959.248759027774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45959.248759027774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45959.248759027774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45959.248759027774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45959.248759027774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45959.248759027774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45959.248759027774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45959.248759027774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45959.248759027774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45959.248759027774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45959.248759027774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45959.248759027774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45959.248759027774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45959.248759027774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45959.248759027774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45959.248759027774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45959.248759027774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45959.248759027774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45959.248759027774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45959.248759027774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45959.248759027774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45959.248759027774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45959.248759027774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45959.248759027774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45959.248759027774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45959.248759027774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45959.248759027774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45959.248759027774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45959.248759027774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45959.248759027774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45959.248759027774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45959.248759027774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45959.248759027774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45959.248759027774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45959.248759027774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45959.248759027774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45959.248759027774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45959.248759027774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45959.248759027774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45959.248759027774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45959.248759027774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45959.248759027774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45959.248759027774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45959.248759027774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45959.248759027774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45959.248759027774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45959.248759027774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45959.248759027774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45959.248759027774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45959.248759027774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45959.248759027774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45959.248759027774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45959.248759027774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45959.248759027774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45959.248759027774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45959.248759027774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45959.248759027774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45959.248759027774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45959.248759027774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45959.248759027774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45959.248759027774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45959.248759027774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45959.248759027774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45959.248759027774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45959.248759027774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45959.248759027774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45959.248759027774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45959.248759027774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45959.248759027774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45959.248759027774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45959.248759027774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45959.248759027774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45959.248759027774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45959.248759027774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45959.248759027774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45959.248759027774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45959.248759027774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45959.248759027774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45959.248759027774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45959.248759027774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45959.248759027774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45959.248759027774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45959.248759027774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45959.248759027774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45959.248759027774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45959.248759027774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45959.248759027774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45959.248759027774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45959.248759027774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45959.248759027774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45959.248759027774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45959.248759027774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45959.248759027774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45959.248759027774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45959.248759027774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45959.248759027774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45959.248759027774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45959.248759027774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45959.248759027774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45959.248759027774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45959.248759027774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45959.248759027774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45959.248759027774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45959.248759027774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45959.248759027774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45959.248759027774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45959.248759027774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45959.248759027774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45959.248759027774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45959.248759027774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45959.248759027774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45959.248759027774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45959.248759027774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45959.248759027774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45959.248759027774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45959.248759027774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45959.248759027774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45959.248759027774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45959.248759027774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45959.248759027774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45959.248759027774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45959.248759027774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45959.248759027774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45959.248759027774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45959.248759027774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45959.248759027774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45959.248759027774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45959.248759027774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45959.248759027774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45959.248759027774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45959.248759027774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45959.248759027774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45959.248759027774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45959.248759027774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45959.248759027774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45959.248759027774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45959.248759027774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45959.248759027774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45959.248759027774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45959.248759027774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45959.248759027774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45959.248759027774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45959.248759027774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45959.248759027774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45959.248759027774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45959.248759027774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45959.248759027774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45959.248759027774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45959.248759027774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45959.248759027774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45959.248759027774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45959.248759027774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45959.248759027774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45959.248759027774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45959.248759027774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45959.248759027774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45959.248759027774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45959.248759027774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45959.248759027774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45959.248759027774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45959.248759027774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45959.248759027774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45959.248759027774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45959.248759027774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45959.248759027774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45959.248759027774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45959.248759027774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45959.248759027774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45959.248759027774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45959.248759027774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45959.248759027774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45959.248759027774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45959.248759027774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45959.248759027774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45959.248759027774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45959.248759027774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45959.248759027774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45959.248759027774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45959.248759027774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45959.248759027774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45959.248759027774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45959.248759027774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45959.248759027774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45959.248759027774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45959.248759027774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45959.248759027774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45959.248759027774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45959.248759027774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45959.248759027774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45959.248759027774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45959.248759027774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45959.248759027774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45959.248759027774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45959.248759027774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45959.248759027774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45959.248759027774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45959.248759027774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45959.248759027774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45959.248759027774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45959.248759027774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45959.248759027774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45959.248759027774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45959.248759027774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45959.248759027774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45959.248759027774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45959.248759027774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45959.248759027774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45959.248759027774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45959.248759027774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45959.248759027774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45959.248759027774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45959.248759027774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45959.248759027774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45959.248759027774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45959.248759027774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45959.248759027774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45959.248759027774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45959.248759027774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45959.248759027774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45959.248759027774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45959.248759027774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45959.248759027774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45959.248759027774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45959.248759027774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45959.248759027774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45959.248759027774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45959.248759027774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45959.248759027774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45959.248759027774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45959.248759027774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45959.248759027774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45959.248759027774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45959.248759027774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45959.248759027774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45959.248759027774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45959.248759027774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45959.248759027774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45959.248759027774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45959.248759027774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45959.248759027774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45959.248759027774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45959.248759027774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45959.248759027774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45959.248759027774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45959.248759027774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45959.248759027774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45959.248759027774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45959.248759027774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45959.248759027774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45959.248759027774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45959.248759027774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45959.248759027774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45959.248759027774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45959.248759027774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45959.248759027774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45959.248759027774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45959.248759027774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45959.248759027774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45959.248759027774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45959.248759027774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45959.248759027774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45959.248759027774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45959.248759027774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45959.248759027774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45959.248759027774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45959.248759027774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45959.248759027774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45959.248759027774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45959.248759027774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45959.248759027774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45959.248759027774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45959.248759027774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45959.248759027774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45959.248759027774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45959.248759027774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45959.248759027774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45959.248759027774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45959.248759027774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45959.248759027774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45959.248759027774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45959.248759027774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45959.248759027774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45959.248759027774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45959.248759027774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45959.248759027774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45959.248759027774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45959.248759027774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45959.248759027774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45959.248759027774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45959.248759027774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45959.248759027774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45959.248759027774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45959.248759027774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45959.248759027774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45959.248759027774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45959.248759027774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45959.248759027774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45959.248759027774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45959.248759027774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45959.248759027774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45959.248759027774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45959.248759027774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45959.248759027774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45959.248759027774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45959.248759027774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45959.248759027774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45959.248759027774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45959.248759027774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45959.248759027774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45959.248759027774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45959.248759027774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45959.248759027774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45959.248759027774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45959.248759027774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45959.248759027774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45959.248759027774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45959.248759027774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45959.248759027774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45959.248759027774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45959.248759027774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45959.248759027774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45959.248759027774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45959.248759027774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45959.248759027774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45959.248759027774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45959.248759027774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45959.248759027774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45959.248759027774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45959.248759027774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45959.248759027774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45959.248759027774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45959.248759027774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45959.248759027774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45959.248759027774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45959.248759027774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45959.248759027774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45959.248759027774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45959.248759027774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45959.248759027774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45959.248759027774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45959.248759027774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45959.248759027774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45959.248759027774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45959.248759027774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45959.248759027774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45959.248759027774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45959.248759027774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45959.248759027774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45959.248759027774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45959.248759027774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45959.248759027774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45959.248759027774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45959.248759027774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45959.248759027774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45959.248759027774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45959.248759027774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45959.248759027774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45959.248759027774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45959.248759027774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45959.248759027774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45959.248759027774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45959.248759027774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45959.248759027774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45959.248759027774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45959.248759027774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45959.248759027774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45959.248759027774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45959.248759027774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45959.248759027774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45959.248759027774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45959.248759027774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45959.248759027774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45959.248759027774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45959.248759027774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45959.248759027774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45959.248759027774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45959.248759027774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45959.248759027774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45959.248759027774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45959.248759027774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45959.248759027774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45959.248759027774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45959.248759027774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45959.248759027774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45959.248759027774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45959.248759027774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45959.248759027774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45959.248759027774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45959.248759027774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45959.248759027774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45959.248759027774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45959.248759027774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45959.248759027774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45959.248759027774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45959.248759027774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45959.248759027774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45959.248759027774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45959.248759027774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45959.248759027774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45959.248759027774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45959.248759027774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45959.248759027774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45959.248759027774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45959.248759027774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45959.248759027774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45959.248759027774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45959.248759027774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45959.248759027774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45959.248759027774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45959.248759027774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45959.248759027774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45959.248759027774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45959.248759027774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45959.248759027774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45959.248759027774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45959.248759027774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45959.248759027774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45959.248759027774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45959.248759027774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45959.248759027774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45959.248759027774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45959.248759027774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45959.248759027774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45959.248759027774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45959.248759027774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45959.248759027774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45959.248759027774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45959.248759027774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45959.248759027774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45959.248759027774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45959.248759027774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45959.248759027774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45959.248759027774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45959.248759027774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45959.248759027774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45959.248759027774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45959.248759027774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45959.248759027774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45959.248759027774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45959.248759027774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45959.248759027774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45959.248759027774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45959.248759027774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45959.248759027774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45959.248759027774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45959.248759027774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45959.248759027774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45959.248759027774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45959.248759027774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45959.248759027774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45959.248759027774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45959.248759027774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45959.248759027774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45959.248759027774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45959.248759027774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45959.248759027774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45959.248759027774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45959.248759027774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45959.248759027774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45959.248759027774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45959.248759027774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45959.248759027774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45959.248759027774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45959.248759027774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45959.248759027774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45959.248759027774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45959.248759027774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45959.248759027774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45959.248759027774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45959.248759027774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45959.248759027774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45959.248759027774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45959.248759027774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45959.248759027774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45959.248759027774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45959.248759027774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45959.248759027774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45959.248759027774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45959.248759027774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45959.248759027774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45959.248759027774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45959.248759027774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45959.248759027774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45959.248759027774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45959.248759027774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45959.248759027774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45959.248759027774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45959.248759027774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45959.248759027774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45959.248759027774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45959.248759027774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45959.248759027774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45959.248759027774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45959.248759027774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45959.248759027774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45959.248759027774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45959.248759027774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45959.248759027774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45959.248759027774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45959.248759027774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45959.248759027774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45959.248759027774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45959.248759027774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45959.248759027774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45959.248759027774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45959.248759027774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45959.248759027774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45959.248759027774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45959.248759027774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45959.248759027774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45959.248759027774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45959.248759027774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45959.248759027774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45959.248759027774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45959.248759027774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45959.248759027774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45959.248759027774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45959.248759027774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45959.248759027774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45959.248759027774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45959.248759027774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45959.248759027774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45959.248759027774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45959.248759027774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45959.248759027774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45959.248759027774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45959.248759027774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45959.248759027774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45959.248759027774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45959.248759027774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45959.248759027774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45959.248759027774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45959.248759027774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45959.248759027774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45959.248759027774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45959.248759027774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45959.248759027774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45959.248759027774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45959.248759027774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45959.248759027774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45959.248759027774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45959.248759027774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45959.248759027774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45959.248759027774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45959.248759027774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45959.248759027774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45959.248759027774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45959.248759027774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45959.248759027774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45959.248759027774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45959.248759027774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45959.248759027774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45959.248759027774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45959.248759027774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45959.248759027774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45959.248759027774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45959.248759027774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45959.248759027774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45959.248759027774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45959.248759027774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45959.248759027774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45959.248759027774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45959.248759027774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45959.248759027774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45959.248759027774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45959.248759027774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45959.248759027774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45959.248759027774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45959.248759027774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45959.248759027774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45959.248759027774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45959.248759027774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45959.248759027774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45959.248759027774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45959.248759027774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45959.248759027774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45959.248759027774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45959.248759027774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45959.248759027774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45959.248759027774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45959.248759027774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45959.248759027774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45959.248759027774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45959.248759027774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45959.248759027774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45959.248759027774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45959.248759027774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45959.248759027774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45959.248759027774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45959.248759027774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45959.248759027774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45959.248759027774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45959.248759027774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45959.248759027774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45959.248759027774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45959.248759027774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45959.248759027774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45959.248759027774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45959.248759027774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45959.248759027774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45959.248759027774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45959.248759027774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45959.248759027774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45959.248759027774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45959.248759027774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45959.248759027774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45959.248759027774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45959.248759027774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45959.248759027774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45959.248759027774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45959.248759027774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45959.248759027774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45959.248759027774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45959.248759027774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45959.248759027774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45959.248759027774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45959.248759027774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45959.248759027774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45959.248759027774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45959.248759027774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45959.248759027774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45959.248759027774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45959.248759027774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45959.248759027774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45959.248759027774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45959.248759027774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45959.248759027774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45959.248759027774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45959.248759027774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45959.248759027774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45959.248759027774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45959.248759027774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45959.248759027774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45959.248759027774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45959.248759027774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45959.248759027774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45959.248759027774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45959.248759027774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45959.248759027774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45959.248759027774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45959.248759027774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45959.248759027774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45959.248759027774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45959.248759027774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45959.248759027774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45959.248759027774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45959.248759027774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45959.248759027774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45959.248759027774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45959.248759027774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45959.248759027774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45959.248759027774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45959.248759027774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45959.248759027774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45959.248759027774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45959.248759027774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45959.248759027774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45959.248759027774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45959.248759027774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45959.248759027774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45959.248759027774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45959.248759027774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45959.248759027774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45959.248759027774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45959.248759027774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45959.248759027774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45959.248759027774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45959.248759027774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45959.248759027774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45959.248759027774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45959.248759027774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45959.248759027774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45959.248759027774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45959.248759027774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45959.248759027774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45959.248759027774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45959.248759027774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45959.248759027774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45959.248759027774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45959.248759027774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45959.248759027774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45959.248759027774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45959.248759027774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45959.248759027774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45959.248759027774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45959.248759027774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45959.248759027774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45959.248759027774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45959.248759027774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45959.248759027774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45959.248759027774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45959.248759027774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45959.248759027774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45959.248759027774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45959.248759027774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45959.248759027774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45959.248759027774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45959.248759027774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45959.248759027774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45959.248759027774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45959.248759027774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45959.248759027774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45959.248759027774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45959.248759027774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45959.248759027774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45959.248759027774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45959.248759027774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45959.248759027774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45959.248759027774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45959.248759027774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45959.248759027774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45959.248759027774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45959.248759027774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45959.248759027774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45959.248759027774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45959.248759027774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45959.248759027774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45959.248759027774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45959.248759027774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45959.248759027774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45959.248759027774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45959.248759027774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45959.248759027774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45959.248759027774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45959.248759027774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45959.248759027774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45959.248759027774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45959.248759027774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45959.248759027774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45959.248759027774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45959.248759027774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45959.248759027774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45959.248759027774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45959.248759027774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45959.248759027774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45959.248759027774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45959.248759027774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45959.248759027774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45959.248759027774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45959.248759027774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45959.248759027774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45959.248759027774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45959.248759027774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45959.248759027774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45959.248759027774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45959.248759027774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45959.248759027774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45959.248759027774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45959.248759027774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45959.248759027774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45959.248759027774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45959.248759027774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45959.248759027774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45959.248759027774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45959.248759027774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45959.248759027774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45959.248759027774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45959.248759027774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45959.248759027774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45959.248759027774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45959.248759027774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45959.248759027774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45959.248759027774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45959.248759027774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45959.248759027774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45959.248759027774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45959.248759027774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45959.248759027774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45959.248759027774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45959.248759027774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45959.248759027774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45959.248759027774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45959.248759027774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45959.248759027774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45959.248759027774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45959.248759027774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45959.248759027774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45959.248759027774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45959.248759027774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45959.248759027774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45959.248759027774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45959.248759027774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45959.248759027774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45959.248759027774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45959.248759027774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45959.248759027774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45959.248759027774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45959.248759027774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45959.248759027774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45959.248759027774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45959.248759027774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45959.248759027774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45959.248759027774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45959.248759027774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45959.248759027774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45959.248759027774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45959.248759027774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45959.248759027774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45959.248759027774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45959.248759027774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45959.248759027774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45959.248759027774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45959.248759027774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45959.248759027774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45959.248759027774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45959.248759027774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45959.248759027774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45959.248759027774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45959.248759027774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45959.248759027774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45959.248759027774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45959.248759027774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45959.248759027774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45959.248759027774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45959.248759027774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45959.248759027774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45959.248759027774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45959.248759027774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45959.248759027774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45959.248759027774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45959.248759027774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45959.248759027774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45959.248759027774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45959.248759027774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45959.248759027774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45959.248759027774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45959.248759027774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45959.248759027774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45959.248759027774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45959.248759027774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45959.248759027774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45959.248759027774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45959.248759027774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45959.248759027774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45959.248759027774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45959.248759027774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45959.248759027774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45959.248759027774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45959.248759027774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45959.248759027774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45959.248759027774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45959.248759027774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45959.248759027774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45959.248759027774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45959.248759027774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45959.248759027774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45959.248759027774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45959.248759027774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45959.248759027774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45959.248759027774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45959.248759027774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45959.248759027774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45959.248759027774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45959.248759027774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45959.248759027774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45959.248759027774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45959.248759027774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45959.248759027774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45959.248759027774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45959.248759027774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45959.248759027774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45959.248759027774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45959.248759027774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45959.248759027774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45959.248759027774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45959.248759027774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45959.248759027774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45959.248759027774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45959.248759027774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45959.248759027774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45959.248759027774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45959.248759027774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45959.248759027774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45959.248759027774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45959.248759027774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45959.248759027774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45959.248759027774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45959.248759027774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45959.248759027774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45959.248759027774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45959.248759027774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45959.248759027774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45959.248759027774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45959.248759027774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45959.248759027774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45959.248759027774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45959.248759027774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45959.248759027774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45959.248759027774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45959.248759027774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45959.248759027774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45959.248759027774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45959.248759027774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45959.248759027774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45959.248759027774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45959.248759027774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45959.248759027774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45959.248759027774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45959.248759027774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45959.248759027774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45959.248759027774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45959.248759027774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45959.248759027774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45959.248759027774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45959.248759027774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45959.248759027774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45959.248759027774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45959.248759027774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45959.248759027774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45959.248759027774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45959.248759027774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45959.248759027774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45959.248759027774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45959.248759027774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45959.248759027774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45959.248759027774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45959.248759027774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45959.248759027774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45959.248759027774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45959.248759027774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45959.248759027774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45959.248759027774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45959.248759027774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45959.248759027774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45959.248759027774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45959.248759027774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45959.248759027774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45959.248759027774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45959.248759027774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45959.248759027774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45959.248759027774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45959.248759027774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45959.248759027774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45959.248759027774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45959.248759027774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45959.248759027774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45959.248759027774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45959.248759027774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45959.248759027774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45959.248759027774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45959.248759027774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45959.248759027774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45959.248759027774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45959.248759027774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45959.248759027774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45959.248759027774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45959.248759027774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45959.248759027774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45959.248759027774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45959.248759027774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45959.248759027774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45959.248759027774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45959.248759027774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45959.248759027774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45959.248759027774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45959.248759027774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45959.248759027774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45959.248759027774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45959.248759027774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45959.248759027774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45959.248759027774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45959.248759027774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45959.248759027774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45959.248759027774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45959.248759027774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45959.248759027774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45959.248759027774</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255.76804143517802</v>
      </c>
      <c r="H2" s="99">
        <v>45703.474768518521</v>
      </c>
      <c r="I2" s="99" t="str">
        <f>IFERROR(VLOOKUP(D2,DB!A:F,6,0),"")</f>
        <v>SCECO</v>
      </c>
      <c r="J2" s="99" t="str">
        <f>IFERROR(VLOOKUP(D2,DB!A:G,7,0),"")</f>
        <v>Dead</v>
      </c>
      <c r="K2" s="101" t="s">
        <v>39117</v>
      </c>
      <c r="L2" s="94" t="str">
        <f>IFERROR(VLOOKUP(D2,DB!A:I,9,0),"")</f>
        <v>Latis</v>
      </c>
    </row>
    <row r="3" spans="1:16" ht="33.75" customHeight="1">
      <c r="A3" s="119" t="s">
        <v>39118</v>
      </c>
      <c r="B3" s="119" t="str">
        <f>IFERROR(VLOOKUP(D3,DB!A:K,11,0),"")</f>
        <v>R4</v>
      </c>
      <c r="C3" s="120">
        <v>1</v>
      </c>
      <c r="D3" s="94" t="s">
        <v>28045</v>
      </c>
      <c r="E3" s="98" t="s">
        <v>39021</v>
      </c>
      <c r="F3" s="123">
        <v>45958.875694444447</v>
      </c>
      <c r="G3" s="124">
        <f ca="1">IFERROR(NOW()-F3,"")</f>
        <v>0.37306458332750481</v>
      </c>
      <c r="H3" s="123">
        <v>45958.746076388888</v>
      </c>
      <c r="I3" s="119" t="str">
        <f>IFERROR(VLOOKUP(D3,DB!A:F,6,0),"")</f>
        <v>SCECO</v>
      </c>
      <c r="J3" s="119" t="str">
        <f>IFERROR(VLOOKUP(D3,DB!A:G,7,0),"")</f>
        <v>Dead</v>
      </c>
      <c r="K3" s="125" t="s">
        <v>39119</v>
      </c>
      <c r="L3" s="121" t="str">
        <f>IFERROR(VLOOKUP(D3,DB!A:I,9,0),"")</f>
        <v>Latis</v>
      </c>
    </row>
    <row r="4" spans="1:16" ht="15" customHeight="1">
      <c r="A4" s="119" t="s">
        <v>39120</v>
      </c>
      <c r="B4" s="119" t="str">
        <f>IFERROR(VLOOKUP(D4,DB!A:K,11,0),"")</f>
        <v>R4</v>
      </c>
      <c r="C4" s="120">
        <v>1</v>
      </c>
      <c r="D4" s="94" t="s">
        <v>30476</v>
      </c>
      <c r="E4" s="98" t="s">
        <v>39021</v>
      </c>
      <c r="F4" s="123">
        <v>45958.924305555556</v>
      </c>
      <c r="G4" s="124">
        <f ca="1">IFERROR(NOW()-F4,"")</f>
        <v>0.32445347221801057</v>
      </c>
      <c r="H4" s="123">
        <v>45958.887465277781</v>
      </c>
      <c r="I4" s="119" t="str">
        <f>IFERROR(VLOOKUP(D4,DB!A:F,6,0),"")</f>
        <v>SCECO</v>
      </c>
      <c r="J4" s="119" t="str">
        <f>IFERROR(VLOOKUP(D4,DB!A:G,7,0),"")</f>
        <v>In progress</v>
      </c>
      <c r="K4" s="125" t="s">
        <v>39121</v>
      </c>
      <c r="L4" s="121" t="str">
        <f>IFERROR(VLOOKUP(D4,DB!A:I,9,0),"")</f>
        <v>Latis</v>
      </c>
    </row>
    <row r="5" spans="1:16" ht="15" customHeight="1">
      <c r="A5" s="119"/>
      <c r="B5" s="119" t="str">
        <f>IFERROR(VLOOKUP(D5,DB!A:K,11,0),"")</f>
        <v/>
      </c>
      <c r="C5" s="120"/>
      <c r="D5" s="121"/>
      <c r="E5" s="98"/>
      <c r="F5" s="123"/>
      <c r="G5" s="124">
        <f ca="1">IFERROR(NOW()-F5,"")</f>
        <v>45959.248759027774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45959.248759027774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45959.248759027774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45959.248759027774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45959.248759027774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45959.248759027774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45959.248759027774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45959.248759027774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45959.248759027774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45959.248759027774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45959.248759027774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45959.248759027774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45959.248759027774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45959.248759027774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45959.248759027774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45959.248759027774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45959.248759027774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45959.248759027774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45959.248759027774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45959.248759027774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45959.248759027774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45959.248759027774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45959.248759027774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45959.248759027774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45959.248759027774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45959.248759027774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45959.248759027774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45959.248759027774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45959.248759027774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45959.248759027774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45959.248759027774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45959.248759027774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45959.248759027774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45959.248759027774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45959.248759027774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45959.248759027774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45959.248759027774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45959.248759027774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45959.248759027774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45959.248759027774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45959.248759027774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45959.248759027774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45959.248759027774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45959.248759027774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45959.248759027774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45959.248759027774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45959.248759027774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45959.248759027774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45959.248759027774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45959.248759027774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45959.248759027774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45959.248759027774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45959.248759027774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45959.248759027774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45959.248759027774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45959.248759027774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45959.248759027774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45959.248759027774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45959.248759027774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45959.248759027774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45959.248759027774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45959.248759027774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45959.248759027774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45959.248759027774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45959.248759027774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45959.248759027774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45959.248759027774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45959.248759027774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45959.248759027774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45959.248759027774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45959.248759027774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45959.248759027774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45959.248759027774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45959.248759027774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45959.248759027774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45959.248759027774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45959.248759027774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45959.248759027774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45959.248759027774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45959.248759027774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45959.248759027774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45959.248759027774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45959.248759027774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45959.248759027774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45959.248759027774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45959.248759027774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45959.248759027774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45959.248759027774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45959.248759027774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45959.248759027774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45959.248759027774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45959.248759027774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45959.248759027774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45959.248759027774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45959.248759027774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45959.248759027774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45959.248759027774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45959.248759027774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45959.248759027774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45959.248759027774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45959.248759027774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45959.248759027774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45959.248759027774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45959.248759027774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45959.248759027774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45959.248759027774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45959.248759027774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45959.248759027774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45959.248759027774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45959.248759027774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45959.248759027774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45959.248759027774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45959.248759027774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45959.248759027774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45959.248759027774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45959.248759027774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45959.248759027774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45959.248759027774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45959.248759027774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45959.248759027774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45959.248759027774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45959.248759027774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45959.248759027774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45959.248759027774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45959.248759027774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45959.248759027774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45959.248759027774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45959.248759027774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45959.248759027774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45959.248759027774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45959.248759027774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45959.248759027774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45959.248759027774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45959.248759027774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45959.248759027774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45959.248759027774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45959.248759027774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45959.248759027774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45959.248759027774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45959.248759027774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45959.248759027774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45959.248759027774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45959.248759027774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45959.248759027774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45959.248759027774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45959.248759027774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45959.248759027774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45959.248759027774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45959.248759027774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45959.248759027774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45959.248759027774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45959.248759027774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45959.248759027774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45959.248759027774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45959.248759027774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45959.248759027774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45959.248759027774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45959.248759027774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45959.248759027774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45959.248759027774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45959.248759027774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45959.248759027774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45959.248759027774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45959.248759027774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45959.248759027774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45959.248759027774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45959.248759027774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45959.248759027774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45959.248759027774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45959.248759027774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45959.248759027774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45959.248759027774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45959.248759027774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45959.248759027774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45959.248759027774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45959.248759027774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45959.248759027774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67.416698842585902</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39104</v>
      </c>
      <c r="F3" s="38">
        <v>45926.188877314817</v>
      </c>
      <c r="G3" s="144">
        <f t="shared" ref="G3" ca="1" si="0">IFERROR(NOW()-F3,"")</f>
        <v>33.059881712957576</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39104</v>
      </c>
      <c r="F4" s="153">
        <v>45948.661111111112</v>
      </c>
      <c r="G4" s="154">
        <f ca="1">IFERROR(NOW()-F4,"")</f>
        <v>10.587647916661808</v>
      </c>
      <c r="H4" s="153">
        <v>45948.661111111112</v>
      </c>
      <c r="I4" s="152" t="str">
        <f>IFERROR(VLOOKUP(D4,DB!A:F,6,0),"")</f>
        <v>SCECO</v>
      </c>
      <c r="J4" s="152" t="str">
        <f>IFERROR(VLOOKUP(D4,DB!A:G,7,0),"")</f>
        <v>Dead</v>
      </c>
      <c r="K4" s="152" t="s">
        <v>39127</v>
      </c>
      <c r="L4" s="152" t="str">
        <f>IFERROR(VLOOKUP(D4,DB!A:I,9,0),"")</f>
        <v>Latis</v>
      </c>
    </row>
    <row r="5" spans="1:13" ht="30.75">
      <c r="A5" s="152" t="s">
        <v>39128</v>
      </c>
      <c r="B5" s="152" t="str">
        <f>IFERROR(VLOOKUP(D5,DB!A:K,11,0),"")</f>
        <v>R5</v>
      </c>
      <c r="C5" s="152">
        <v>1</v>
      </c>
      <c r="D5" s="152" t="s">
        <v>33291</v>
      </c>
      <c r="E5" s="152" t="s">
        <v>39021</v>
      </c>
      <c r="F5" s="153">
        <v>45959.08829861111</v>
      </c>
      <c r="G5" s="154">
        <f ca="1">IFERROR(NOW()-F5,"")</f>
        <v>0.16046041666413657</v>
      </c>
      <c r="H5" s="153">
        <v>45959.045960648145</v>
      </c>
      <c r="I5" s="152" t="str">
        <f>IFERROR(VLOOKUP(D5,DB!A:F,6,0),"")</f>
        <v>SCECO</v>
      </c>
      <c r="J5" s="152" t="str">
        <f>IFERROR(VLOOKUP(D5,DB!A:G,7,0),"")</f>
        <v>Good</v>
      </c>
      <c r="K5" s="152" t="s">
        <v>39129</v>
      </c>
      <c r="L5" s="152" t="str">
        <f>IFERROR(VLOOKUP(D5,DB!A:I,9,0),"")</f>
        <v>Latis</v>
      </c>
    </row>
    <row r="6" spans="1:13" ht="15">
      <c r="A6" s="152"/>
      <c r="B6" s="152" t="str">
        <f>IFERROR(VLOOKUP(D6,DB!A:K,11,0),"")</f>
        <v/>
      </c>
      <c r="C6" s="152"/>
      <c r="D6" s="152"/>
      <c r="E6" s="152"/>
      <c r="F6" s="153"/>
      <c r="G6" s="154">
        <f ca="1">IFERROR(NOW()-F6,"")</f>
        <v>45959.248759027774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45959.248759027774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45959.248759027774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45959.248759027774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45959.248759027774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45959.248759027774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45959.248759027774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45959.248759027774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45959.248759027774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45959.248759027774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45959.248759027774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45959.248759027774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45959.248759027774</v>
      </c>
      <c r="H18" s="153"/>
      <c r="I18" s="152" t="str">
        <f>IFERROR(VLOOKUP(D18,DB!A:F,6,0),"")</f>
        <v/>
      </c>
      <c r="J18" s="152" t="str">
        <f>IFERROR(VLOOKUP(D18,DB!A:G,7,0),"")</f>
        <v/>
      </c>
      <c r="K18" s="152"/>
      <c r="L18" s="152" t="str">
        <f>IFERROR(VLOOKUP(D18,DB!A:I,9,0),"")</f>
        <v/>
      </c>
    </row>
    <row r="19" spans="1:12" ht="15.75">
      <c r="A19" s="152"/>
      <c r="B19" s="152" t="str">
        <f>IFERROR(VLOOKUP(D19,DB!A:K,11,0),"")</f>
        <v/>
      </c>
      <c r="C19" s="152"/>
      <c r="D19" s="177"/>
      <c r="E19" s="152"/>
      <c r="F19" s="153"/>
      <c r="G19" s="154">
        <f ca="1">IFERROR(NOW()-F19,"")</f>
        <v>45959.248759027774</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45959.248759027774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45959.248759027774</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45959.248759027774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45959.248759027774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45959.248759027774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45959.248759027774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45959.248759027774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45959.248759027774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45959.248759027774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45959.248759027774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45959.248759027774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45959.248759027774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45959.248759027774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45959.248759027774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45959.248759027774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45959.248759027774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45959.248759027774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45959.248759027774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45959.248759027774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45959.248759027774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45959.248759027774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45959.248759027774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45959.248759027774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45959.248759027774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45959.248759027774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45959.248759027774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45959.248759027774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45959.248759027774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45959.248759027774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45959.248759027774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45959.248759027774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45959.248759027774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45959.248759027774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45959.248759027774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45959.248759027774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45959.248759027774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45959.248759027774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45959.248759027774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45959.248759027774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45959.248759027774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45959.248759027774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45959.248759027774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45959.248759027774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45959.248759027774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45959.248759027774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45959.248759027774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45959.248759027774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45959.248759027774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45959.248759027774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45959.248759027774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45959.248759027774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45959.248759027774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45959.248759027774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45959.248759027774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45959.248759027774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45959.248759027774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45959.248759027774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45959.248759027774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45959.248759027774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45959.248759027774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45959.248759027774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45959.248759027774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45959.248759027774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45959.248759027774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45959.248759027774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45959.248759027774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45959.248759027774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45959.248759027774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45959.248759027774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45959.248759027774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45959.248759027774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45959.248759027774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45959.248759027774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45959.248759027774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45959.248759027774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45959.248759027774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45959.248759027774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45959.248759027774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45959.248759027774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45959.248759027774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45959.248759027774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45959.248759027774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45959.248759027774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45959.248759027774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45959.248759027774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45959.248759027774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45959.248759027774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45959.248759027774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45959.248759027774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45959.248759027774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45959.248759027774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45959.248759027774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45959.248759027774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45959.248759027774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45959.248759027774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45959.248759027774</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45959.248759027774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45959.248759027774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45959.248759027774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45959.248759027774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45959.248759027774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45959.248759027774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45959.248759027774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45959.248759027774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45959.248759027774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45959.248759027774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45959.248759027774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45959.248759027774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45959.248759027774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45959.248759027774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45959.248759027774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45959.248759027774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45959.248759027774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45959.248759027774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45959.248759027774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45959.248759027774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45959.248759027774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45959.248759027774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45959.248759027774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45959.248759027774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45959.248759027774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45959.248759027774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45959.248759027774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45959.248759027774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45959.248759027774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45959.248759027774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45959.248759027774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45959.248759027774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45959.248759027774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45959.248759027774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45959.248759027774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45959.248759027774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45959.248759027774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45959.248759027774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45959.248759027774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45959.248759027774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45959.248759027774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45959.248759027774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45959.248759027774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45959.248759027774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45959.248759027774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45959.248759027774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45959.248759027774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45959.248759027774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45959.248759027774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45959.248759027774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45959.248759027774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45959.248759027774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45959.248759027774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45959.248759027774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45959.248759027774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45959.248759027774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45959.248759027774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45959.248759027774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45959.248759027774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45959.248759027774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45959.248759027774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45959.248759027774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45959.248759027774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45959.248759027774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45959.248759027774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45959.248759027774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45959.248759027774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45959.248759027774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45959.248759027774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45959.248759027774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45959.248759027774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45959.248759027774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45959.248759027774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45959.248759027774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45959.248759027774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45959.248759027774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45959.248759027774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45959.248759027774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45959.248759027774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45959.248759027774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45959.248759027774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45959.248759027774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45959.248759027774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45959.248759027774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45959.248759027774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45959.248759027774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45959.248759027774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45959.248759027774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45959.248759027774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45959.248759027774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45959.248759027774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45959.248759027774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45959.248759027774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45959.248759027774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45959.248759027774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45959.248759027774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45959.248759027774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45959.248759027774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45959.248759027774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45959.248759027774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45959.248759027774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45959.248759027774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45959.248759027774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45959.248759027774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45959.248759027774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45959.248759027774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45959.248759027774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45959.248759027774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45959.248759027774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45959.248759027774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45959.248759027774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45959.248759027774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45959.248759027774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45959.248759027774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45959.248759027774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45959.248759027774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45959.248759027774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45959.248759027774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45959.248759027774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45959.248759027774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45959.248759027774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45959.248759027774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45959.248759027774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45959.248759027774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45959.248759027774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45959.248759027774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45959.248759027774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45959.248759027774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45959.248759027774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45959.248759027774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45959.248759027774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45959.248759027774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45959.248759027774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45959.248759027774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45959.248759027774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45959.248759027774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45959.248759027774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45959.248759027774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45959.248759027774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45959.248759027774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45959.248759027774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45959.248759027774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45959.248759027774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45959.248759027774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45959.248759027774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45959.248759027774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45959.248759027774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45959.248759027774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45959.248759027774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45959.248759027774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45959.248759027774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45959.248759027774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45959.248759027774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45959.248759027774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45959.248759027774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45959.248759027774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45959.248759027774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45959.248759027774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45959.248759027774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45959.248759027774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45959.248759027774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45959.248759027774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45959.248759027774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45959.248759027774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45959.248759027774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45959.248759027774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45959.248759027774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45959.248759027774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45959.248759027774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45959.248759027774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45959.248759027774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45959.248759027774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45959.248759027774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45959.248759027774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45959.248759027774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45959.248759027774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45959.248759027774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45959.248759027774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45959.248759027774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45959.248759027774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45959.248759027774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45959.248759027774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45959.248759027774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45959.248759027774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45959.248759027774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45959.248759027774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45959.248759027774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45959.248759027774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45959.248759027774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45959.248759027774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45959.248759027774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45959.248759027774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45959.248759027774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45959.248759027774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45959.248759027774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45959.248759027774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45959.248759027774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45959.248759027774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45959.248759027774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45959.248759027774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45959.248759027774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45959.248759027774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45959.248759027774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45959.248759027774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45959.248759027774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45959.248759027774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45959.248759027774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45959.248759027774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45959.248759027774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45959.248759027774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45959.248759027774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45959.248759027774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45959.248759027774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45959.248759027774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45959.248759027774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45959.248759027774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45959.248759027774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45959.248759027774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45959.248759027774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45959.248759027774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45959.248759027774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45959.248759027774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45959.248759027774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45959.248759027774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45959.248759027774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45959.248759027774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45959.248759027774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45959.248759027774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45959.248759027774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45959.248759027774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45959.248759027774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45959.248759027774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45959.248759027774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45959.248759027774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45959.248759027774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45959.248759027774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45959.248759027774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45959.248759027774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45959.248759027774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45959.248759027774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45959.248759027774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45959.248759027774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45959.248759027774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45959.248759027774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45959.248759027774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45959.248759027774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45959.248759027774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45959.248759027774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45959.248759027774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45959.248759027774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45959.248759027774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45959.248759027774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45959.248759027774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45959.248759027774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45959.248759027774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45959.248759027774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45959.248759027774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45959.248759027774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45959.248759027774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45959.248759027774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45959.248759027774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45959.248759027774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45959.248759027774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45959.248759027774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45959.248759027774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45959.248759027774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45959.248759027774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45959.248759027774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45959.248759027774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45959.248759027774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45959.248759027774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45959.248759027774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45959.248759027774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45959.248759027774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45959.248759027774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45959.248759027774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45959.248759027774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45959.248759027774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45959.248759027774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45959.248759027774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45959.248759027774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45959.248759027774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45959.248759027774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45959.248759027774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45959.248759027774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45959.248759027774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45959.248759027774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45959.248759027774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45959.248759027774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45959.248759027774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45959.248759027774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45959.248759027774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45959.248759027774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45959.248759027774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45959.248759027774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45959.248759027774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45959.248759027774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45959.248759027774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45959.248759027774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45959.248759027774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45959.248759027774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45959.248759027774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45959.248759027774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45959.248759027774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45959.248759027774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45959.248759027774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45959.248759027774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45959.248759027774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45959.248759027774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45959.248759027774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45959.248759027774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45959.248759027774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45959.248759027774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45959.248759027774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45959.248759027774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45959.248759027774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45959.248759027774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45959.248759027774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45959.248759027774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45959.248759027774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45959.248759027774</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39130</v>
      </c>
      <c r="B2" s="172" t="str">
        <f>IFERROR(VLOOKUP(D2,DB!A:K,11,0),"")</f>
        <v>R6</v>
      </c>
      <c r="C2" s="173">
        <v>1</v>
      </c>
      <c r="D2" s="172" t="s">
        <v>34919</v>
      </c>
      <c r="E2" s="106" t="s">
        <v>39021</v>
      </c>
      <c r="F2" s="174">
        <v>45958.779328703706</v>
      </c>
      <c r="G2" s="116">
        <f ca="1">IFERROR(NOW()-F2,"-")</f>
        <v>0.46943032406852581</v>
      </c>
      <c r="H2" s="174">
        <v>45958.773611111108</v>
      </c>
      <c r="I2" s="172" t="str">
        <f>IFERROR(VLOOKUP(D2,DB!A:F,6,0),"")</f>
        <v>Generator-SG</v>
      </c>
      <c r="J2" s="172" t="str">
        <f>IFERROR(VLOOKUP(D2,DB!A:G,7,0),"")</f>
        <v>Vandalized</v>
      </c>
      <c r="K2" s="175" t="s">
        <v>39131</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45959.248759027774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45959.248759027774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45959.248759027774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45959.248759027774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45959.248759027774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45959.248759027774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45959.248759027774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45959.248759027774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45959.248759027774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45959.248759027774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45959.248759027774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45959.248759027774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45959.248759027774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45959.248759027774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45959.248759027774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45959.248759027774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45959.248759027774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45959.248759027774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45959.248759027774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45959.248759027774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45959.248759027774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45959.248759027774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45959.248759027774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45959.248759027774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45959.248759027774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45959.248759027774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45959.248759027774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45959.248759027774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45959.248759027774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45959.248759027774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45959.248759027774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45959.248759027774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45959.248759027774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45959.248759027774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45959.248759027774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45959.248759027774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45959.248759027774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45959.248759027774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45959.248759027774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45959.248759027774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45959.248759027774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45959.248759027774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45959.248759027774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45959.248759027774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45959.248759027774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45959.248759027774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45959.248759027774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45959.248759027774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45959.248759027774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45959.248759027774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45959.248759027774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45959.248759027774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45959.248759027774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45959.248759027774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45959.248759027774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45959.248759027774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45959.248759027774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45959.248759027774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45959.248759027774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45959.248759027774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45959.248759027774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45959.248759027774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45959.248759027774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45959.248759027774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45959.248759027774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45959.248759027774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45959.248759027774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45959.248759027774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45959.248759027774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45959.248759027774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45959.248759027774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45959.248759027774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45959.248759027774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45959.248759027774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45959.248759027774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45959.248759027774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45959.248759027774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45959.248759027774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45959.248759027774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45959.248759027774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45959.248759027774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45959.248759027774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45959.248759027774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45959.248759027774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45959.248759027774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45959.248759027774</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2025-10-29T02:58:13Z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