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69" documentId="120_S{2AC9BD13-BADA-5192-A53E-5A8FF88502F6}" xr6:coauthVersionLast="47" xr6:coauthVersionMax="47" xr10:uidLastSave="{595DDDF0-B013-40CF-ACA5-B1B3A680214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D2" i="3"/>
  <c r="D3" i="3"/>
  <c r="L3" i="4"/>
  <c r="L4" i="4"/>
  <c r="L5" i="4"/>
  <c r="L6" i="4"/>
  <c r="L7" i="4"/>
  <c r="L8" i="4"/>
  <c r="L9" i="4"/>
  <c r="L10" i="4"/>
  <c r="L11" i="4"/>
  <c r="L12" i="4"/>
  <c r="L13" i="4"/>
  <c r="L14" i="4"/>
  <c r="L15" i="4"/>
  <c r="L16" i="4"/>
  <c r="L17" i="4"/>
  <c r="L18" i="4"/>
  <c r="I3" i="4"/>
  <c r="J3" i="4"/>
  <c r="I4" i="4"/>
  <c r="J4" i="4"/>
  <c r="I5" i="4"/>
  <c r="J5"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<sst xmlns="http://schemas.openxmlformats.org/spreadsheetml/2006/main" count="180274" uniqueCount="39122">
  <si>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</si>
  <si>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</si>
  <si>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</si>
  <si>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</si>
  <si>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</si>
  <si>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</si>
  <si>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</si>
  <si>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</si>
  <si>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</si>
  <si>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</si>
  <si>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</si>
  <si>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</si>
  <si>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</si>
  <si>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</si>
  <si>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</si>
  <si>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</si>
  <si>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</si>
  <si>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</si>
  <si>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</si>
  <si>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</si>
  <si>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</si>
  <si>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</si>
  <si>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</si>
  <si>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</si>
  <si>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</si>
  <si>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</si>
  <si>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</si>
  <si>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</si>
  <si>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</si>
  <si>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</si>
  <si>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</si>
  <si>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</si>
  <si>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</si>
  <si>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</si>
  <si>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</si>
  <si>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</si>
  <si>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</si>
  <si>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</si>
  <si>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</si>
  <si>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</si>
  <si>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</si>
  <si>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</si>
  <si>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</si>
  <si>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</si>
  <si>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</si>
  <si>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</si>
  <si>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</si>
  <si>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</si>
  <si>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</si>
  <si>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</si>
  <si>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</si>
  <si>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</si>
  <si>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</si>
  <si>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</si>
  <si>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</si>
  <si>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</si>
  <si>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</si>
  <si>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</si>
  <si>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</si>
  <si>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</si>
  <si>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</si>
  <si>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</si>
  <si>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</si>
  <si>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</si>
  <si>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</si>
  <si>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</si>
  <si>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</si>
  <si>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</si>
  <si>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</si>
  <si>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</si>
  <si>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</si>
  <si>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</si>
  <si>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</si>
  <si>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</si>
  <si>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</si>
  <si>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</si>
  <si>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</si>
  <si>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</si>
  <si>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</si>
  <si>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</si>
  <si>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</si>
  <si>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</si>
  <si>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</si>
  <si>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</si>
  <si>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</si>
  <si>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</si>
  <si>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</si>
  <si>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</si>
  <si>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</si>
  <si>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</si>
  <si>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</si>
  <si>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</si>
  <si>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</si>
  <si>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</si>
  <si>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</si>
  <si>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</si>
  <si>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</si>
  <si>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</si>
  <si>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</si>
  <si>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</si>
  <si>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</si>
  <si>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</si>
  <si>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</si>
  <si>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</si>
  <si>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</si>
  <si>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</si>
  <si>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</si>
  <si>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</si>
  <si>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</si>
  <si>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</si>
  <si>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</si>
  <si>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</si>
  <si>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</si>
  <si>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</si>
  <si>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</si>
  <si>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</si>
  <si>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</si>
  <si>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</si>
  <si>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</si>
  <si>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</si>
  <si>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</si>
  <si>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</si>
  <si>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</si>
  <si>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</si>
  <si>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</si>
  <si>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</si>
  <si>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</si>
  <si>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</si>
  <si>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</si>
  <si>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</si>
  <si>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</si>
  <si>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</si>
  <si>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</si>
  <si>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</si>
  <si>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</si>
  <si>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</si>
  <si>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</si>
  <si>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</si>
  <si>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</si>
  <si>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</si>
  <si>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</si>
  <si>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</si>
  <si>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</si>
  <si>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</si>
  <si>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</si>
  <si>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</si>
  <si>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</si>
  <si>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</si>
  <si>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</si>
  <si>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</si>
  <si>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</si>
  <si>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</si>
  <si>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</si>
  <si>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</si>
  <si>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</si>
  <si>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</si>
  <si>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</si>
  <si>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</si>
  <si>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</si>
  <si>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</si>
  <si>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</si>
  <si>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</si>
  <si>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</si>
  <si>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</si>
  <si>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</si>
  <si>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</si>
  <si>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</si>
  <si>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</si>
  <si>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</si>
  <si>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</si>
  <si>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</si>
  <si>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</si>
  <si>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</si>
  <si>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</si>
  <si>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</si>
  <si>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</si>
  <si>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</si>
  <si>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</si>
  <si>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</si>
  <si>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</si>
  <si>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</si>
  <si>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</si>
  <si>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</si>
  <si>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</si>
  <si>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</si>
  <si>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</si>
  <si>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</si>
  <si>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</si>
  <si>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</si>
  <si>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</si>
  <si>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</si>
  <si>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</si>
  <si>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</si>
  <si>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</si>
  <si>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</si>
  <si>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</si>
  <si>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</si>
  <si>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</si>
  <si>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</si>
  <si>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</si>
  <si>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</si>
  <si>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</si>
  <si>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</si>
  <si>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</si>
  <si>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</si>
  <si>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</si>
  <si>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</si>
  <si>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</si>
  <si>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</si>
  <si>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</si>
  <si>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</si>
  <si>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</si>
  <si>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</si>
  <si>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</si>
  <si>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</si>
  <si>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</si>
  <si>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</si>
  <si>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</si>
  <si>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</si>
  <si>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</si>
  <si>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</si>
  <si>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</si>
  <si>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</si>
  <si>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</si>
  <si>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</si>
  <si>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</si>
  <si>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</si>
  <si>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</si>
  <si>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</si>
  <si>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</si>
  <si>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</si>
  <si>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</si>
  <si>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</si>
  <si>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</si>
  <si>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</si>
  <si>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</si>
  <si>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</si>
  <si>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</si>
  <si>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</si>
  <si>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</si>
  <si>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</si>
  <si>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</si>
  <si>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</si>
  <si>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</si>
  <si>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</si>
  <si>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</si>
  <si>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</si>
  <si>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</si>
  <si>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</si>
  <si>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</si>
  <si>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</si>
  <si>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</si>
  <si>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</si>
  <si>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</si>
  <si>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</si>
  <si>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</si>
  <si>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</si>
  <si>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</si>
  <si>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</si>
  <si>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</si>
  <si>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</si>
  <si>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</si>
  <si>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</si>
  <si>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</si>
  <si>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</si>
  <si>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</si>
  <si>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</si>
  <si>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</si>
  <si>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</si>
  <si>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</si>
  <si>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</si>
  <si>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</si>
  <si>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</si>
  <si>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</si>
  <si>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</si>
  <si>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</si>
  <si>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</si>
  <si>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</si>
  <si>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</si>
  <si>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</si>
  <si>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</si>
  <si>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</si>
  <si>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</si>
  <si>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</si>
  <si>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</si>
  <si>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</si>
  <si>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</si>
  <si>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</si>
  <si>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</si>
  <si>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</si>
  <si>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</si>
  <si>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</si>
  <si>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</si>
  <si>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</si>
  <si>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</si>
  <si>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</si>
  <si>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</si>
  <si>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</si>
  <si>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</si>
  <si>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</si>
  <si>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</si>
  <si>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</si>
  <si>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</si>
  <si>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</si>
  <si>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</si>
  <si>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</si>
  <si>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</si>
  <si>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</si>
  <si>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</si>
  <si>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</si>
  <si>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</si>
  <si>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</si>
  <si>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</si>
  <si>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</si>
  <si>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</si>
  <si>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</si>
  <si>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</si>
  <si>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</si>
  <si>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</si>
  <si>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</si>
  <si>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</si>
  <si>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</si>
  <si>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</si>
  <si>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</si>
  <si>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</si>
  <si>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</si>
  <si>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</si>
  <si>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</si>
  <si>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</si>
  <si>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</si>
  <si>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</si>
  <si>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</si>
  <si>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</si>
  <si>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</si>
  <si>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</si>
  <si>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</si>
  <si>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</si>
  <si>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</si>
  <si>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</si>
  <si>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</si>
  <si>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</si>
  <si>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</si>
  <si>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</si>
  <si>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</si>
  <si>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</si>
  <si>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</si>
  <si>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</si>
  <si>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</si>
  <si>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</si>
  <si>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</si>
  <si>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</si>
  <si>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</si>
  <si>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</si>
  <si>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</si>
  <si>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</si>
  <si>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</si>
  <si>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</si>
  <si>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</si>
  <si>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</si>
  <si>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</si>
  <si>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</si>
  <si>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</si>
  <si>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</si>
  <si>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</si>
  <si>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</si>
  <si>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</si>
  <si>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</si>
  <si>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</si>
  <si>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</si>
  <si>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</si>
  <si>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</si>
  <si>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</si>
  <si>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</si>
  <si>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</si>
  <si>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</si>
  <si>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</si>
  <si>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</si>
  <si>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</si>
  <si>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</si>
  <si>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</si>
  <si>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</si>
  <si>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</si>
  <si>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</si>
  <si>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</si>
  <si>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</si>
  <si>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</si>
  <si>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</si>
  <si>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</si>
  <si>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</si>
  <si>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</si>
  <si>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</si>
  <si>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</si>
  <si>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</si>
  <si>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</si>
  <si>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</si>
  <si>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</si>
  <si>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</si>
  <si>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</si>
  <si>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</si>
  <si>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</si>
  <si>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</si>
  <si>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</si>
  <si>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</si>
  <si>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</si>
  <si>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</si>
  <si>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</si>
  <si>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</si>
  <si>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</si>
  <si>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</si>
  <si>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</si>
  <si>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</si>
  <si>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</si>
  <si>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</si>
  <si>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</si>
  <si>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</si>
  <si>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</si>
  <si>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</si>
  <si>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</si>
  <si>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</si>
  <si>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</si>
  <si>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</si>
  <si>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</si>
  <si>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</si>
  <si>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</si>
  <si>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</si>
  <si>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</si>
  <si>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</si>
  <si>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</si>
  <si>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</si>
  <si>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</si>
  <si>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</si>
  <si>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</si>
  <si>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</si>
  <si>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</si>
  <si>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</si>
  <si>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</si>
  <si>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</si>
  <si>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</si>
  <si>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</si>
  <si>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</si>
  <si>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</si>
  <si>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</si>
  <si>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</si>
  <si>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</si>
  <si>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</si>
  <si>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</si>
  <si>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</si>
  <si>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</si>
  <si>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</si>
  <si>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</si>
  <si>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</si>
  <si>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</si>
  <si>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</si>
  <si>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</si>
  <si>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</si>
  <si>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</si>
  <si>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</si>
  <si>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</si>
  <si>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</si>
  <si>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</si>
  <si>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</si>
  <si>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</si>
  <si>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</si>
  <si>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</si>
  <si>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</si>
  <si>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</si>
  <si>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</si>
  <si>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</si>
  <si>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</si>
  <si>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</si>
  <si>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</si>
  <si>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</si>
  <si>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</si>
  <si>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</si>
  <si>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</si>
  <si>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</si>
  <si>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</si>
  <si>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</si>
  <si>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</si>
  <si>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</si>
  <si>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</si>
  <si>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</si>
  <si>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</si>
  <si>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</si>
  <si>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</si>
  <si>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</si>
  <si>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</si>
  <si>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</si>
  <si>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</si>
  <si>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</si>
  <si>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</si>
  <si>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</si>
  <si>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</si>
  <si>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</si>
  <si>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</si>
  <si>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</si>
  <si>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</si>
  <si>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</si>
  <si>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</si>
  <si>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</si>
  <si>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</si>
  <si>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</si>
  <si>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</si>
  <si>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</si>
  <si>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</si>
  <si>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</si>
  <si>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</si>
  <si>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</si>
  <si>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</si>
  <si>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</si>
  <si>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</si>
  <si>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</si>
  <si>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</si>
  <si>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</si>
  <si>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</si>
  <si>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</si>
  <si>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</si>
  <si>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</si>
  <si>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</si>
  <si>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</si>
  <si>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</si>
  <si>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</si>
  <si>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</si>
  <si>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</si>
  <si>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</si>
  <si>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</si>
  <si>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</si>
  <si>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</si>
  <si>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</si>
  <si>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</si>
  <si>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</si>
  <si>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</si>
  <si>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</si>
  <si>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</si>
  <si>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</si>
  <si>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</si>
  <si>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</si>
  <si>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</si>
  <si>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</si>
  <si>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</si>
  <si>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</si>
  <si>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</si>
  <si>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</si>
  <si>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</si>
  <si>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</si>
  <si>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</si>
  <si>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</si>
  <si>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</si>
  <si>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</si>
  <si>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</si>
  <si>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</si>
  <si>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</si>
  <si>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</si>
  <si>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</si>
  <si>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</si>
  <si>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</si>
  <si>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</si>
  <si>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</si>
  <si>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</si>
  <si>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</si>
  <si>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</si>
  <si>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</si>
  <si>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</si>
  <si>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</si>
  <si>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</si>
  <si>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</si>
  <si>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</si>
  <si>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</si>
  <si>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</si>
  <si>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</si>
  <si>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</si>
  <si>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</si>
  <si>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</si>
  <si>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</si>
  <si>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</si>
  <si>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</si>
  <si>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</si>
  <si>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</si>
  <si>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</si>
  <si>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</si>
  <si>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</si>
  <si>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</si>
  <si>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</si>
  <si>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</si>
  <si>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</si>
  <si>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</si>
  <si>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</si>
  <si>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</si>
  <si>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</si>
  <si>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</si>
  <si>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</si>
  <si>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</si>
  <si>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</si>
  <si>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</si>
  <si>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</si>
  <si>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</si>
  <si>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</si>
  <si>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</si>
  <si>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</si>
  <si>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</si>
  <si>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</si>
  <si>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</si>
  <si>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</si>
  <si>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</si>
  <si>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</si>
  <si>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</si>
  <si>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</si>
  <si>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</si>
  <si>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</si>
  <si>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</si>
  <si>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</si>
  <si>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</si>
  <si>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</si>
  <si>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</si>
  <si>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</si>
  <si>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</si>
  <si>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</si>
  <si>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</si>
  <si>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</si>
  <si>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</si>
  <si>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</si>
  <si>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</si>
  <si>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</si>
  <si>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</si>
  <si>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</si>
  <si>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</si>
  <si>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</si>
  <si>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</si>
  <si>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</si>
  <si>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</si>
  <si>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</si>
  <si>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</si>
  <si>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</si>
  <si>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</si>
  <si>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</si>
  <si>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</si>
  <si>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</si>
  <si>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</si>
  <si>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</si>
  <si>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</si>
  <si>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</si>
  <si>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</si>
  <si>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</si>
  <si>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</si>
  <si>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</si>
  <si>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</si>
  <si>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</si>
  <si>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</si>
  <si>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</si>
  <si>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</si>
  <si>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</si>
  <si>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</si>
  <si>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</si>
  <si>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</si>
  <si>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</si>
  <si>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</si>
  <si>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</si>
  <si>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</si>
  <si>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</si>
  <si>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</si>
  <si>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</si>
  <si>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</si>
  <si>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</si>
  <si>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</si>
  <si>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</si>
  <si>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</si>
  <si>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</si>
  <si>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</si>
  <si>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</si>
  <si>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</si>
  <si>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</si>
  <si>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</si>
  <si>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</si>
  <si>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</si>
  <si>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</si>
  <si>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</si>
  <si>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</si>
  <si>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</si>
  <si>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</si>
  <si>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</si>
  <si>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</si>
  <si>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</si>
  <si>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</si>
  <si>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</si>
  <si>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</si>
  <si>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</si>
  <si>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</si>
  <si>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</si>
  <si>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</si>
  <si>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</si>
  <si>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</si>
  <si>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</si>
  <si>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</si>
  <si>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</si>
  <si>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</si>
  <si>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</si>
  <si>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</si>
  <si>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</si>
  <si>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</si>
  <si>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</si>
  <si>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</si>
  <si>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</si>
  <si>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</si>
  <si>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</si>
  <si>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</si>
  <si>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</si>
  <si>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</si>
  <si>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</si>
  <si>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</si>
  <si>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</si>
  <si>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</si>
  <si>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</si>
  <si>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</si>
  <si>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</si>
  <si>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</si>
  <si>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</si>
  <si>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</si>
  <si>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</si>
  <si>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</si>
  <si>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</si>
  <si>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</si>
  <si>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</si>
  <si>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</si>
  <si>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</si>
  <si>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</si>
  <si>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</si>
  <si>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</si>
  <si>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</si>
  <si>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</si>
  <si>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</si>
  <si>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</si>
  <si>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</si>
  <si>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</si>
  <si>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</si>
  <si>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</si>
  <si>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</si>
  <si>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</si>
  <si>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</si>
  <si>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</si>
  <si>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</si>
  <si>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</si>
  <si>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</si>
  <si>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</si>
  <si>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</si>
  <si>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</si>
  <si>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</si>
  <si>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</si>
  <si>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</si>
  <si>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</si>
  <si>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</si>
  <si>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</si>
  <si>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</si>
  <si>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</si>
  <si>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</si>
  <si>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</si>
  <si>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</si>
  <si>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</si>
  <si>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</si>
  <si>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</si>
  <si>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</si>
  <si>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</si>
  <si>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</si>
  <si>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</si>
  <si>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</si>
  <si>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</si>
  <si>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</si>
  <si>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</si>
  <si>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</si>
  <si>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</si>
  <si>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</si>
  <si>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</si>
  <si>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</si>
  <si>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</si>
  <si>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</si>
  <si>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</si>
  <si>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</si>
  <si>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</si>
  <si>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</si>
  <si>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</si>
  <si>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</si>
  <si>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</si>
  <si>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</si>
  <si>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</si>
  <si>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</si>
  <si>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</si>
  <si>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</si>
  <si>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</si>
  <si>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</si>
  <si>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</si>
  <si>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</si>
  <si>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</si>
  <si>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</si>
  <si>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</si>
  <si>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</si>
  <si>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</si>
  <si>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</si>
  <si>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</si>
  <si>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</si>
  <si>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</si>
  <si>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</si>
  <si>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</si>
  <si>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</si>
  <si>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</si>
  <si>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</si>
  <si>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</si>
  <si>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</si>
  <si>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</si>
  <si>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</si>
  <si>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</si>
  <si>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</si>
  <si>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</si>
  <si>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</si>
  <si>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</si>
  <si>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</si>
  <si>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</si>
  <si>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</si>
  <si>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</si>
  <si>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</si>
  <si>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</si>
  <si>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</si>
  <si>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</si>
  <si>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</si>
  <si>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</si>
  <si>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</si>
  <si>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</si>
  <si>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</si>
  <si>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</si>
  <si>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</si>
  <si>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</si>
  <si>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</si>
  <si>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</si>
  <si>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</si>
  <si>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</si>
  <si>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</si>
  <si>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</si>
  <si>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</si>
  <si>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</si>
  <si>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</si>
  <si>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</si>
  <si>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</si>
  <si>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</si>
  <si>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</si>
  <si>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</si>
  <si>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</si>
  <si>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</si>
  <si>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</si>
  <si>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</si>
  <si>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</si>
  <si>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</si>
  <si>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</si>
  <si>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</si>
  <si>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</si>
  <si>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</si>
  <si>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</si>
  <si>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</si>
  <si>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</si>
  <si>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</si>
  <si>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</si>
  <si>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</si>
  <si>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</si>
  <si>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</si>
  <si>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</si>
  <si>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</si>
  <si>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</si>
  <si>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</si>
  <si>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</si>
  <si>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</si>
  <si>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</si>
  <si>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</si>
  <si>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</si>
  <si>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</si>
  <si>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</si>
  <si>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</si>
  <si>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</si>
  <si>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</si>
  <si>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</si>
  <si>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</si>
  <si>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</si>
  <si>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</si>
  <si>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</si>
  <si>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</si>
  <si>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</si>
  <si>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</si>
  <si>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</si>
  <si>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</si>
  <si>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</si>
  <si>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</si>
  <si>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</si>
  <si>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</si>
  <si>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</si>
  <si>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</si>
  <si>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</si>
  <si>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</si>
  <si>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</si>
  <si>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</si>
  <si>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</si>
  <si>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</si>
  <si>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</si>
  <si>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</si>
  <si>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</si>
  <si>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</si>
  <si>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</si>
  <si>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</si>
  <si>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</si>
  <si>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</si>
  <si>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</si>
  <si>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</si>
  <si>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</si>
  <si>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</si>
  <si>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</si>
  <si>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</si>
  <si>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</si>
  <si>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</si>
  <si>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</si>
  <si>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</si>
  <si>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</si>
  <si>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</si>
  <si>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</si>
  <si>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</si>
  <si>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</si>
  <si>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</si>
  <si>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</si>
  <si>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</si>
  <si>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</si>
  <si>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</si>
  <si>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</si>
  <si>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</si>
  <si>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</si>
  <si>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</si>
  <si>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</si>
  <si>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</si>
  <si>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</si>
  <si>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</si>
  <si>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</si>
  <si>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</si>
  <si>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</si>
  <si>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</si>
  <si>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</si>
  <si>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</si>
  <si>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</si>
  <si>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</si>
  <si>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</si>
  <si>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</si>
  <si>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</si>
  <si>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</si>
  <si>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</si>
  <si>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</si>
  <si>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</si>
  <si>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</si>
  <si>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</si>
  <si>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</si>
  <si>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</si>
  <si>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</si>
  <si>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</si>
  <si>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</si>
  <si>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</si>
  <si>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</si>
  <si>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</si>
  <si>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</si>
  <si>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</si>
  <si>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</si>
  <si>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</si>
  <si>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</si>
  <si>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</si>
  <si>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</si>
  <si>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</si>
  <si>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</si>
  <si>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</si>
  <si>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</si>
  <si>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</si>
  <si>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</si>
  <si>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</si>
  <si>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</si>
  <si>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</si>
  <si>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</si>
  <si>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</si>
  <si>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</si>
  <si>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</si>
  <si>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</si>
  <si>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</si>
  <si>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</si>
  <si>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</si>
  <si>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</si>
  <si>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</si>
  <si>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</si>
  <si>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</si>
  <si>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</si>
  <si>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</si>
  <si>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</si>
  <si>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</si>
  <si>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</si>
  <si>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</si>
  <si>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</si>
  <si>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</si>
  <si>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</si>
  <si>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</si>
  <si>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</si>
  <si>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</si>
  <si>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</si>
  <si>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</si>
  <si>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</si>
  <si>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</si>
  <si>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</si>
  <si>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</si>
  <si>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</si>
  <si>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</si>
  <si>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</si>
  <si>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</si>
  <si>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</si>
  <si>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</si>
  <si>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</si>
  <si>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</si>
  <si>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</si>
  <si>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</si>
  <si>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</si>
  <si>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</si>
  <si>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</si>
  <si>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</si>
  <si>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</si>
  <si>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</si>
  <si>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</si>
  <si>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</si>
  <si>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</si>
  <si>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</si>
  <si>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</si>
  <si>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</si>
  <si>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</si>
  <si>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</si>
  <si>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</si>
  <si>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</si>
  <si>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</si>
  <si>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</si>
  <si>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</si>
  <si>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</si>
  <si>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</si>
  <si>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</si>
  <si>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</si>
  <si>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</si>
  <si>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</si>
  <si>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</si>
  <si>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</si>
  <si>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</si>
  <si>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</si>
  <si>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</si>
  <si>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</si>
  <si>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</si>
  <si>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</si>
  <si>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</si>
  <si>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</si>
  <si>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</si>
  <si>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</si>
  <si>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</si>
  <si>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</si>
  <si>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</si>
  <si>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</si>
  <si>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</si>
  <si>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</si>
  <si>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</si>
  <si>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</si>
  <si>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</si>
  <si>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</si>
  <si>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</si>
  <si>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</si>
  <si>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</si>
  <si>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</si>
  <si>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</si>
  <si>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</si>
  <si>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</si>
  <si>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</si>
  <si>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</si>
  <si>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</si>
  <si>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</si>
  <si>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</si>
  <si>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</si>
  <si>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</si>
  <si>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</si>
  <si>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</si>
  <si>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</si>
  <si>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</si>
  <si>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</si>
  <si>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</si>
  <si>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</si>
  <si>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</si>
  <si>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</si>
  <si>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</si>
  <si>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</si>
  <si>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</si>
  <si>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</si>
  <si>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</si>
  <si>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</si>
  <si>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</si>
  <si>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</si>
  <si>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</si>
  <si>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</si>
  <si>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</si>
  <si>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</si>
  <si>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</si>
  <si>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</si>
  <si>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</si>
  <si>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</si>
  <si>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</si>
  <si>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</si>
  <si>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</si>
  <si>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</si>
  <si>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</si>
  <si>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</si>
  <si>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</si>
  <si>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</si>
  <si>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</si>
  <si>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</si>
  <si>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</si>
  <si>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</si>
  <si>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</si>
  <si>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</si>
  <si>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</si>
  <si>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</si>
  <si>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</si>
  <si>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</si>
  <si>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</si>
  <si>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</si>
  <si>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</si>
  <si>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</si>
  <si>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</si>
  <si>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</si>
  <si>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</si>
  <si>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</si>
  <si>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</si>
  <si>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</si>
  <si>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</si>
  <si>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</si>
  <si>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</si>
  <si>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</si>
  <si>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</si>
  <si>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</si>
  <si>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</si>
  <si>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</si>
  <si>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</si>
  <si>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</si>
  <si>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</si>
  <si>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</si>
  <si>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</si>
  <si>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</si>
  <si>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</si>
  <si>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</si>
  <si>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</si>
  <si>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</si>
  <si>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</si>
  <si>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</si>
  <si>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</si>
  <si>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</si>
  <si>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</si>
  <si>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</si>
  <si>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</si>
  <si>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</si>
  <si>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</si>
  <si>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</si>
  <si>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</si>
  <si>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</si>
  <si>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</si>
  <si>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</si>
  <si>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</si>
  <si>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</si>
  <si>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</si>
  <si>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</si>
  <si>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</si>
  <si>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</si>
  <si>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</si>
  <si>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</si>
  <si>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</si>
  <si>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</si>
  <si>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</si>
  <si>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</si>
  <si>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</si>
  <si>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</si>
  <si>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</si>
  <si>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</si>
  <si>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</si>
  <si>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</si>
  <si>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</si>
  <si>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</si>
  <si>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</si>
  <si>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</si>
  <si>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</si>
  <si>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</si>
  <si>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</si>
  <si>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</si>
  <si>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</si>
  <si>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</si>
  <si>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</si>
  <si>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</si>
  <si>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</si>
  <si>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</si>
  <si>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</si>
  <si>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</si>
  <si>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</si>
  <si>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</si>
  <si>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</si>
  <si>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</si>
  <si>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</si>
  <si>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</si>
  <si>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</si>
  <si>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</si>
  <si>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</si>
  <si>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</si>
  <si>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</si>
  <si>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</si>
  <si>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</si>
  <si>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</si>
  <si>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</si>
  <si>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</si>
  <si>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</si>
  <si>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</si>
  <si>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</si>
  <si>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</si>
  <si>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</si>
  <si>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</si>
  <si>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</si>
  <si>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</si>
  <si>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</si>
  <si>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</si>
  <si>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</si>
  <si>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</si>
  <si>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</si>
  <si>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</si>
  <si>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</si>
  <si>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</si>
  <si>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</si>
  <si>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</si>
  <si>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</si>
  <si>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</si>
  <si>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</si>
  <si>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</si>
  <si>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</si>
  <si>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</si>
  <si>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</si>
  <si>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</si>
  <si>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</si>
  <si>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</si>
  <si>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</si>
  <si>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</si>
  <si>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</si>
  <si>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</si>
  <si>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</si>
  <si>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</si>
  <si>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</si>
  <si>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</si>
  <si>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</si>
  <si>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</si>
  <si>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</si>
  <si>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</si>
  <si>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</si>
  <si>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</si>
  <si>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</si>
  <si>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</si>
  <si>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</si>
  <si>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</si>
  <si>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</si>
  <si>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</si>
  <si>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</si>
  <si>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</si>
  <si>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</si>
  <si>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</si>
  <si>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</si>
  <si>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</si>
  <si>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</si>
  <si>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</si>
  <si>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</si>
  <si>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</si>
  <si>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</si>
  <si>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</si>
  <si>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</si>
  <si>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</si>
  <si>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</si>
  <si>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</si>
  <si>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</si>
  <si>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</si>
  <si>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</si>
  <si>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</si>
  <si>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</si>
  <si>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</si>
  <si>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</si>
  <si>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</si>
  <si>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</si>
  <si>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</si>
  <si>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</si>
  <si>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</si>
  <si>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</si>
  <si>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</si>
  <si>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</si>
  <si>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</si>
  <si>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</si>
  <si>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</si>
  <si>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</si>
  <si>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</si>
  <si>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</si>
  <si>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</si>
  <si>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</si>
  <si>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</si>
  <si>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</si>
  <si>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</si>
  <si>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</si>
  <si>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</si>
  <si>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</si>
  <si>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</si>
  <si>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</si>
  <si>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</si>
  <si>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</si>
  <si>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</si>
  <si>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</si>
  <si>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</si>
  <si>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</si>
  <si>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</si>
  <si>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</si>
  <si>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</si>
  <si>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</si>
  <si>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</si>
  <si>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</si>
  <si>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</si>
  <si>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</si>
  <si>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</si>
  <si>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</si>
  <si>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</si>
  <si>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</si>
  <si>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</si>
  <si>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</si>
  <si>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</si>
  <si>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</si>
  <si>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</si>
  <si>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</si>
  <si>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</si>
  <si>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</si>
  <si>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</si>
  <si>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</si>
  <si>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</si>
  <si>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</si>
  <si>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</si>
  <si>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</si>
  <si>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</si>
  <si>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</si>
  <si>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</si>
  <si>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</si>
  <si>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</si>
  <si>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</si>
  <si>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</si>
  <si>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</si>
  <si>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</si>
  <si>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</si>
  <si>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</si>
  <si>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</si>
  <si>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</si>
  <si>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</si>
  <si>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</si>
  <si>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</si>
  <si>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</si>
  <si>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</si>
  <si>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</si>
  <si>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</si>
  <si>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</si>
  <si>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</si>
  <si>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</si>
  <si>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</si>
  <si>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</si>
  <si>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</si>
  <si>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</si>
  <si>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</si>
  <si>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</si>
  <si>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</si>
  <si>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</si>
  <si>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</si>
  <si>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</si>
  <si>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</si>
  <si>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</si>
  <si>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</si>
  <si>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</si>
  <si>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</si>
  <si>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</si>
  <si>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</si>
  <si>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</si>
  <si>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</si>
  <si>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</si>
  <si>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</si>
  <si>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</si>
  <si>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</si>
  <si>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</si>
  <si>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</si>
  <si>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</si>
  <si>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</si>
  <si>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</si>
  <si>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</si>
  <si>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</si>
  <si>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</si>
  <si>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</si>
  <si>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</si>
  <si>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</si>
  <si>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</si>
  <si>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</si>
  <si>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</si>
  <si>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</si>
  <si>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</si>
  <si>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</si>
  <si>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</si>
  <si>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</si>
  <si>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</si>
  <si>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</si>
  <si>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</si>
  <si>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</si>
  <si>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</si>
  <si>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</si>
  <si>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</si>
  <si>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</si>
  <si>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</si>
  <si>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</si>
  <si>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</si>
  <si>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</si>
  <si>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</si>
  <si>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</si>
  <si>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</si>
  <si>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</si>
  <si>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</si>
  <si>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</si>
  <si>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</si>
  <si>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</si>
  <si>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</si>
  <si>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</si>
  <si>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</si>
  <si>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</si>
  <si>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</si>
  <si>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</si>
  <si>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</si>
  <si>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</si>
  <si>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</si>
  <si>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</si>
  <si>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</si>
  <si>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</si>
  <si>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</si>
  <si>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</si>
  <si>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</si>
  <si>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</si>
  <si>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</si>
  <si>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</si>
  <si>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</si>
  <si>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</si>
  <si>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</si>
  <si>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</si>
  <si>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</si>
  <si>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</si>
  <si>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</si>
  <si>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</si>
  <si>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</si>
  <si>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</si>
  <si>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</si>
  <si>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</si>
  <si>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</si>
  <si>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</si>
  <si>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</si>
  <si>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</si>
  <si>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</si>
  <si>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</si>
  <si>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</si>
  <si>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</si>
  <si>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</si>
  <si>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</si>
  <si>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</si>
  <si>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</si>
  <si>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</si>
  <si>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</si>
  <si>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</si>
  <si>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</si>
  <si>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</si>
  <si>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</si>
  <si>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</si>
  <si>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</si>
  <si>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</si>
  <si>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</si>
  <si>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</si>
  <si>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</si>
  <si>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</si>
  <si>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</si>
  <si>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</si>
  <si>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</si>
  <si>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</si>
  <si>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</si>
  <si>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</si>
  <si>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</si>
  <si>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</si>
  <si>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</si>
  <si>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</si>
  <si>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</si>
  <si>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</si>
  <si>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</si>
  <si>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</si>
  <si>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</si>
  <si>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</si>
  <si>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</si>
  <si>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</si>
  <si>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</si>
  <si>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</si>
  <si>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</si>
  <si>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</si>
  <si>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</si>
  <si>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</si>
  <si>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</si>
  <si>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</si>
  <si>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</si>
  <si>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</si>
  <si>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</si>
  <si>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</si>
  <si>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</si>
  <si>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</si>
  <si>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</si>
  <si>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</si>
  <si>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</si>
  <si>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</si>
  <si>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</si>
  <si>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</si>
  <si>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</si>
  <si>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</si>
  <si>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</si>
  <si>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</si>
  <si>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</si>
  <si>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</si>
  <si>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</si>
  <si>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</si>
  <si>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</si>
  <si>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</si>
  <si>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</si>
  <si>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</si>
  <si>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</si>
  <si>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</si>
  <si>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</si>
  <si>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</si>
  <si>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</si>
  <si>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</si>
  <si>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</si>
  <si>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</si>
  <si>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</si>
  <si>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</si>
  <si>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</si>
  <si>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</si>
  <si>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</si>
  <si>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</si>
  <si>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</si>
  <si>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</si>
  <si>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</si>
  <si>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</si>
  <si>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</si>
  <si>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</si>
  <si>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</si>
  <si>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</si>
  <si>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</si>
  <si>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</si>
  <si>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</si>
  <si>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</si>
  <si>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</si>
  <si>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</si>
  <si>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</si>
  <si>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</si>
  <si>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</si>
  <si>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</si>
  <si>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</si>
  <si>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</si>
  <si>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</si>
  <si>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</si>
  <si>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</si>
  <si>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</si>
  <si>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</si>
  <si>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</si>
  <si>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</si>
  <si>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</si>
  <si>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</si>
  <si>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</si>
  <si>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</si>
  <si>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</si>
  <si>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</si>
  <si>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</si>
  <si>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</si>
  <si>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</si>
  <si>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</si>
  <si>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</si>
  <si>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</si>
  <si>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</si>
  <si>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</si>
  <si>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</si>
  <si>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</si>
  <si>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</si>
  <si>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</si>
  <si>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</si>
  <si>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</si>
  <si>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</si>
  <si>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</si>
  <si>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</si>
  <si>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</si>
  <si>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</si>
  <si>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</si>
  <si>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</si>
  <si>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</si>
  <si>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</si>
  <si>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</si>
  <si>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</si>
  <si>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</si>
  <si>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</si>
  <si>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</si>
  <si>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</si>
  <si>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</si>
  <si>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</si>
  <si>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</si>
  <si>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</si>
  <si>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</si>
  <si>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</si>
  <si>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</si>
  <si>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</si>
  <si>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</si>
  <si>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</si>
  <si>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</si>
  <si>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</si>
  <si>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</si>
  <si>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</si>
  <si>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</si>
  <si>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</si>
  <si>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</si>
  <si>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</si>
  <si>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</si>
  <si>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</si>
  <si>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</si>
  <si>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</si>
  <si>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</si>
  <si>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</si>
  <si>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</si>
  <si>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</si>
  <si>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</si>
  <si>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</si>
  <si>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</si>
  <si>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</si>
  <si>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</si>
  <si>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</si>
  <si>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</si>
  <si>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</si>
  <si>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</si>
  <si>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</si>
  <si>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</si>
  <si>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</si>
  <si>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</si>
  <si>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</si>
  <si>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</si>
  <si>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</si>
  <si>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</si>
  <si>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</si>
  <si>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</si>
  <si>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</si>
  <si>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</si>
  <si>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</si>
  <si>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</si>
  <si>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</si>
  <si>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</si>
  <si>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</si>
  <si>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</si>
  <si>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</si>
  <si>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</si>
  <si>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</si>
  <si>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</si>
  <si>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</si>
  <si>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</si>
  <si>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</si>
  <si>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</si>
  <si>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</si>
  <si>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</si>
  <si>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</si>
  <si>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</si>
  <si>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</si>
  <si>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</si>
  <si>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</si>
  <si>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</si>
  <si>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</si>
  <si>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</si>
  <si>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</si>
  <si>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</si>
  <si>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</si>
  <si>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</si>
  <si>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</si>
  <si>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</si>
  <si>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</si>
  <si>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</si>
  <si>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</si>
  <si>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</si>
  <si>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</si>
  <si>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</si>
  <si>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</si>
  <si>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</si>
  <si>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</si>
  <si>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</si>
  <si>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</si>
  <si>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</si>
  <si>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</si>
  <si>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</si>
  <si>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</si>
  <si>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</si>
  <si>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</si>
  <si>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</si>
  <si>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</si>
  <si>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</si>
  <si>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</si>
  <si>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</si>
  <si>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</si>
  <si>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</si>
  <si>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</si>
  <si>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</si>
  <si>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</si>
  <si>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</si>
  <si>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</si>
  <si>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</si>
  <si>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</si>
  <si>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</si>
  <si>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</si>
  <si>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</si>
  <si>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</si>
  <si>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</si>
  <si>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</si>
  <si>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</si>
  <si>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</si>
  <si>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</si>
  <si>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</si>
  <si>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</si>
  <si>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</si>
  <si>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</si>
  <si>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</si>
  <si>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</si>
  <si>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</si>
  <si>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</si>
  <si>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</si>
  <si>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</si>
  <si>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</si>
  <si>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</si>
  <si>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</si>
  <si>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</si>
  <si>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</si>
  <si>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</si>
  <si>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</si>
  <si>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</si>
  <si>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</si>
  <si>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</si>
  <si>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</si>
  <si>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</si>
  <si>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</si>
  <si>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</si>
  <si>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</si>
  <si>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</si>
  <si>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</si>
  <si>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</si>
  <si>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</si>
  <si>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</si>
  <si>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</si>
  <si>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</si>
  <si>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</si>
  <si>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</si>
  <si>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</si>
  <si>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</si>
  <si>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</si>
  <si>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</si>
  <si>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</si>
  <si>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</si>
  <si>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</si>
  <si>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</si>
  <si>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</si>
  <si>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</si>
  <si>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</si>
  <si>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</si>
  <si>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</si>
  <si>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</si>
  <si>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</si>
  <si>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</si>
  <si>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</si>
  <si>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</si>
  <si>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</si>
  <si>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</si>
  <si>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</si>
  <si>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</si>
  <si>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</si>
  <si>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</si>
  <si>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</si>
  <si>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</si>
  <si>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</si>
  <si>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</si>
  <si>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</si>
  <si>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</si>
  <si>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</si>
  <si>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</si>
  <si>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</si>
  <si>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</si>
  <si>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</si>
  <si>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</si>
  <si>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</si>
  <si>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</si>
  <si>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</si>
  <si>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</si>
  <si>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</si>
  <si>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</si>
  <si>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</si>
  <si>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</si>
  <si>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</si>
  <si>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</si>
  <si>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</si>
  <si>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</si>
  <si>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</si>
  <si>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</si>
  <si>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</si>
  <si>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</si>
  <si>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</si>
  <si>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</si>
  <si>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</si>
  <si>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</si>
  <si>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</si>
  <si>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</si>
  <si>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</si>
  <si>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</si>
  <si>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</si>
  <si>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</si>
  <si>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</si>
  <si>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</si>
  <si>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</si>
  <si>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</si>
  <si>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</si>
  <si>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</si>
  <si>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</si>
  <si>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</si>
  <si>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</si>
  <si>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</si>
  <si>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</si>
  <si>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</si>
  <si>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</si>
  <si>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</si>
  <si>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</si>
  <si>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</si>
  <si>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</si>
  <si>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</si>
  <si>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</si>
  <si>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</si>
  <si>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</si>
  <si>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</si>
  <si>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</si>
  <si>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</si>
  <si>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</si>
  <si>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</si>
  <si>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</si>
  <si>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</si>
  <si>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</si>
  <si>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</si>
  <si>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</si>
  <si>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</si>
  <si>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</si>
  <si>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</si>
  <si>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</si>
  <si>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</si>
  <si>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</si>
  <si>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</si>
  <si>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</si>
  <si>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</si>
  <si>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</si>
  <si>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</si>
  <si>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</si>
  <si>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</si>
  <si>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</si>
  <si>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</si>
  <si>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</si>
  <si>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</si>
  <si>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</si>
  <si>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</si>
  <si>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</si>
  <si>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</si>
  <si>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</si>
  <si>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</si>
  <si>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</si>
  <si>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</si>
  <si>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</si>
  <si>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</si>
  <si>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</si>
  <si>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</si>
  <si>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</si>
  <si>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</si>
  <si>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</si>
  <si>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</si>
  <si>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</si>
  <si>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</si>
  <si>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</si>
  <si>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</si>
  <si>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</si>
  <si>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</si>
  <si>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</si>
  <si>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</si>
  <si>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</si>
  <si>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</si>
  <si>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</si>
  <si>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</si>
  <si>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</si>
  <si>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</si>
  <si>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</si>
  <si>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</si>
  <si>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</si>
  <si>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</si>
  <si>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</si>
  <si>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</si>
  <si>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</si>
  <si>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</si>
  <si>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</si>
  <si>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</si>
  <si>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</si>
  <si>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</si>
  <si>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</si>
  <si>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</si>
  <si>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</si>
  <si>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</si>
  <si>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</si>
  <si>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</si>
  <si>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</si>
  <si>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</si>
  <si>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</si>
  <si>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</si>
  <si>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</si>
  <si>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</si>
  <si>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</si>
  <si>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</si>
  <si>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</si>
  <si>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</si>
  <si>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</si>
  <si>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</si>
  <si>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</si>
  <si>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</si>
  <si>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</si>
  <si>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</si>
  <si>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</si>
  <si>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</si>
  <si>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</si>
  <si>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</si>
  <si>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</si>
  <si>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</si>
  <si>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</si>
  <si>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</si>
  <si>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</si>
  <si>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</si>
  <si>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</si>
  <si>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</si>
  <si>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</si>
  <si>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</si>
  <si>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</si>
  <si>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</si>
  <si>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</si>
  <si>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</si>
  <si>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</si>
  <si>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</si>
  <si>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</si>
  <si>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</si>
  <si>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</si>
  <si>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</si>
  <si>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</si>
  <si>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</si>
  <si>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</si>
  <si>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</si>
  <si>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</si>
  <si>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</si>
  <si>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</si>
  <si>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</si>
  <si>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</si>
  <si>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</si>
  <si>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</si>
  <si>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</si>
  <si>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</si>
  <si>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</si>
  <si>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</si>
  <si>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</si>
  <si>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</si>
  <si>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</si>
  <si>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</si>
  <si>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</si>
  <si>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</si>
  <si>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</si>
  <si>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</si>
  <si>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</si>
  <si>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</si>
  <si>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</si>
  <si>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</si>
  <si>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</si>
  <si>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</si>
  <si>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</si>
  <si>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</si>
  <si>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</si>
  <si>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</si>
  <si>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</si>
  <si>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</si>
  <si>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</si>
  <si>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</si>
  <si>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</si>
  <si>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</si>
  <si>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</si>
  <si>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</si>
  <si>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</si>
  <si>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</si>
  <si>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</si>
  <si>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</si>
  <si>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</si>
  <si>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</si>
  <si>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</si>
  <si>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</si>
  <si>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</si>
  <si>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</si>
  <si>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</si>
  <si>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</si>
  <si>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</si>
  <si>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</si>
  <si>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</si>
  <si>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</si>
  <si>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</si>
  <si>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</si>
  <si>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</si>
  <si>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</si>
  <si>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</si>
  <si>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</si>
  <si>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</si>
  <si>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</si>
  <si>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</si>
  <si>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</si>
  <si>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</si>
  <si>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</si>
  <si>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</si>
  <si>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</si>
  <si>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</si>
  <si>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</si>
  <si>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</si>
  <si>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</si>
  <si>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</si>
  <si>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</si>
  <si>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</si>
  <si>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</si>
  <si>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</si>
  <si>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</si>
  <si>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</si>
  <si>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</si>
  <si>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</si>
  <si>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</si>
  <si>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</si>
  <si>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</si>
  <si>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</si>
  <si>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</si>
  <si>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</si>
  <si>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</si>
  <si>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</si>
  <si>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</si>
  <si>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</si>
  <si>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</si>
  <si>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</si>
  <si>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</si>
  <si>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</si>
  <si>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</si>
  <si>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</si>
  <si>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</si>
  <si>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</si>
  <si>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</si>
  <si>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</si>
  <si>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</si>
  <si>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</si>
  <si>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</si>
  <si>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</si>
  <si>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</si>
  <si>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</si>
  <si>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</si>
  <si>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</si>
  <si>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</si>
  <si>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</si>
  <si>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</si>
  <si>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</si>
  <si>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</si>
  <si>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</si>
  <si>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</si>
  <si>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</si>
  <si>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</si>
  <si>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</si>
  <si>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</si>
  <si>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</si>
  <si>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</si>
  <si>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</si>
  <si>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</si>
  <si>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</si>
  <si>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</si>
  <si>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</si>
  <si>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</si>
  <si>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</si>
  <si>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</si>
  <si>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</si>
  <si>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</si>
  <si>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</si>
  <si>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</si>
  <si>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</si>
  <si>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</si>
  <si>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</si>
  <si>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</si>
  <si>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</si>
  <si>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</si>
  <si>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</si>
  <si>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</si>
  <si>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</si>
  <si>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</si>
  <si>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</si>
  <si>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</si>
  <si>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</si>
  <si>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</si>
  <si>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</si>
  <si>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</si>
  <si>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</si>
  <si>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</si>
  <si>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</si>
  <si>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</si>
  <si>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</si>
  <si>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</si>
  <si>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</si>
  <si>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</si>
  <si>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</si>
  <si>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</si>
  <si>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</si>
  <si>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</si>
  <si>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</si>
  <si>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</si>
  <si>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</si>
  <si>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</si>
  <si>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</si>
  <si>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</si>
  <si>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</si>
  <si>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</si>
  <si>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</si>
  <si>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</si>
  <si>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</si>
  <si>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</si>
  <si>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</si>
  <si>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</si>
  <si>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</si>
  <si>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</si>
  <si>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</si>
  <si>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</si>
  <si>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</si>
  <si>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</si>
  <si>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</si>
  <si>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</si>
  <si>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</si>
  <si>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</si>
  <si>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</si>
  <si>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</si>
  <si>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</si>
  <si>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</si>
  <si>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</si>
  <si>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</si>
  <si>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</si>
  <si>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</si>
  <si>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</si>
  <si>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</si>
  <si>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</si>
  <si>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</si>
  <si>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</si>
  <si>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</si>
  <si>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</si>
  <si>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</si>
  <si>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</si>
  <si>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</si>
  <si>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</si>
  <si>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</si>
  <si>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</si>
  <si>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</si>
  <si>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</si>
  <si>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</si>
  <si>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</si>
  <si>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</si>
  <si>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</si>
  <si>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</si>
  <si>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</si>
  <si>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</si>
  <si>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</si>
  <si>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</si>
  <si>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</si>
  <si>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</si>
  <si>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</si>
  <si>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</si>
  <si>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</si>
  <si>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</si>
  <si>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</si>
  <si>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</si>
  <si>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</si>
  <si>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</si>
  <si>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</si>
  <si>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</si>
  <si>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</si>
  <si>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</si>
  <si>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</si>
  <si>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</si>
  <si>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</si>
  <si>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</si>
  <si>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</si>
  <si>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</si>
  <si>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</si>
  <si>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</si>
  <si>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</si>
  <si>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</si>
  <si>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</si>
  <si>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</si>
  <si>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</si>
  <si>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</si>
  <si>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</si>
  <si>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</si>
  <si>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</si>
  <si>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</si>
  <si>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</si>
  <si>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</si>
  <si>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</si>
  <si>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</si>
  <si>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</si>
  <si>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</si>
  <si>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</si>
  <si>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</si>
  <si>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</si>
  <si>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</si>
  <si>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</si>
  <si>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</si>
  <si>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</si>
  <si>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</si>
  <si>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</si>
  <si>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</si>
  <si>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</si>
  <si>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</si>
  <si>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</si>
  <si>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</si>
  <si>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</si>
  <si>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</si>
  <si>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</si>
  <si>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</si>
  <si>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</si>
  <si>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</si>
  <si>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</si>
  <si>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</si>
  <si>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</si>
  <si>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</si>
  <si>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</si>
  <si>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</si>
  <si>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</si>
  <si>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</si>
  <si>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</si>
  <si>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</si>
  <si>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</si>
  <si>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</si>
  <si>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</si>
  <si>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</si>
  <si>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</si>
  <si>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</si>
  <si>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</si>
  <si>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</si>
  <si>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</si>
  <si>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</si>
  <si>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</si>
  <si>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</si>
  <si>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</si>
  <si>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</si>
  <si>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</si>
  <si>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</si>
  <si>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</si>
  <si>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</si>
  <si>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</si>
  <si>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</si>
  <si>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</si>
  <si>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</si>
  <si>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</si>
  <si>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</si>
  <si>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</si>
  <si>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</si>
  <si>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</si>
  <si>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</si>
  <si>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</si>
  <si>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</si>
  <si>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</si>
  <si>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</si>
  <si>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</si>
  <si>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</si>
  <si>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</si>
  <si>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</si>
  <si>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</si>
  <si>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</si>
  <si>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</si>
  <si>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</si>
  <si>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</si>
  <si>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</si>
  <si>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</si>
  <si>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</si>
  <si>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</si>
  <si>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</si>
  <si>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</si>
  <si>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</si>
  <si>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</si>
  <si>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</si>
  <si>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</si>
  <si>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</si>
  <si>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</si>
  <si>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</si>
  <si>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</si>
  <si>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</si>
  <si>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</si>
  <si>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</si>
  <si>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</si>
  <si>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</si>
  <si>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</si>
  <si>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</si>
  <si>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</si>
  <si>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</si>
  <si>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</si>
  <si>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</si>
  <si>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</si>
  <si>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</si>
  <si>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</si>
  <si>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</si>
  <si>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</si>
  <si>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</si>
  <si>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</si>
  <si>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</si>
  <si>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</si>
  <si>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</si>
  <si>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</si>
  <si>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</si>
  <si>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</si>
  <si>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</si>
  <si>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</si>
  <si>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</si>
  <si>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</si>
  <si>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</si>
  <si>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</si>
  <si>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</si>
  <si>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</si>
  <si>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</si>
  <si>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</si>
  <si>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</si>
  <si>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</si>
  <si>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</si>
  <si>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</si>
  <si>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</si>
  <si>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</si>
  <si>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</si>
  <si>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</si>
  <si>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</si>
  <si>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</si>
  <si>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</si>
  <si>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</si>
  <si>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</si>
  <si>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</si>
  <si>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</si>
  <si>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</si>
  <si>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</si>
  <si>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</si>
  <si>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</si>
  <si>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</si>
  <si>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</si>
  <si>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</si>
  <si>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</si>
  <si>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</si>
  <si>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</si>
  <si>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</si>
  <si>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</si>
  <si>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</si>
  <si>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</si>
  <si>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</si>
  <si>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</si>
  <si>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</si>
  <si>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</si>
  <si>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</si>
  <si>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</si>
  <si>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</si>
  <si>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</si>
  <si>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</si>
  <si>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</si>
  <si>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</si>
  <si>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</si>
  <si>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</si>
  <si>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</si>
  <si>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</si>
  <si>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</si>
  <si>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</si>
  <si>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</si>
  <si>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</si>
  <si>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</si>
  <si>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</si>
  <si>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</si>
  <si>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</si>
  <si>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</si>
  <si>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</si>
  <si>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</si>
  <si>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</si>
  <si>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</si>
  <si>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</si>
  <si>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</si>
  <si>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</si>
  <si>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</si>
  <si>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</si>
  <si>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</si>
  <si>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</si>
  <si>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</si>
  <si>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</si>
  <si>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</si>
  <si>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</si>
  <si>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</si>
  <si>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</si>
  <si>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</si>
  <si>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</si>
  <si>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</si>
  <si>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</si>
  <si>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</si>
  <si>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</si>
  <si>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</si>
  <si>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</si>
  <si>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</si>
  <si>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</si>
  <si>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</si>
  <si>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</si>
  <si>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</si>
  <si>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</si>
  <si>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</si>
  <si>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</si>
  <si>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</si>
  <si>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</si>
  <si>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</si>
  <si>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</si>
  <si>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</si>
  <si>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</si>
  <si>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</si>
  <si>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</si>
  <si>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</si>
  <si>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</si>
  <si>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</si>
  <si>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</si>
  <si>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</si>
  <si>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</si>
  <si>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</si>
  <si>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</si>
  <si>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</si>
  <si>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</si>
  <si>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</si>
  <si>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</si>
  <si>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</si>
  <si>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</si>
  <si>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</si>
  <si>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</si>
  <si>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</si>
  <si>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</si>
  <si>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</si>
  <si>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</si>
  <si>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</si>
  <si>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</si>
  <si>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</si>
  <si>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</si>
  <si>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</si>
  <si>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</si>
  <si>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</si>
  <si>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</si>
  <si>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</si>
  <si>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</si>
  <si>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</si>
  <si>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</si>
  <si>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</si>
  <si>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</si>
  <si>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</si>
  <si>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</si>
  <si>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</si>
  <si>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</si>
  <si>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</si>
  <si>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</si>
  <si>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</si>
  <si>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</si>
  <si>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</si>
  <si>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</si>
  <si>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</si>
  <si>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</si>
  <si>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</si>
  <si>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</si>
  <si>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</si>
  <si>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</si>
  <si>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</si>
  <si>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</si>
  <si>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</si>
  <si>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</si>
  <si>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</si>
  <si>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</si>
  <si>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</si>
  <si>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</si>
  <si>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</si>
  <si>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</si>
  <si>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</si>
  <si>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</si>
  <si>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</si>
  <si>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</si>
  <si>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</si>
  <si>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</si>
  <si>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</si>
  <si>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</si>
  <si>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</si>
  <si>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</si>
  <si>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</si>
  <si>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</si>
  <si>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</si>
  <si>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</si>
  <si>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</si>
  <si>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</si>
  <si>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</si>
  <si>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</si>
  <si>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</si>
  <si>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</si>
  <si>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</si>
  <si>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</si>
  <si>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</si>
  <si>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</si>
  <si>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</si>
  <si>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</si>
  <si>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</si>
  <si>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</si>
  <si>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</si>
  <si>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</si>
  <si>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</si>
  <si>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</si>
  <si>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</si>
  <si>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</si>
  <si>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</si>
  <si>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</si>
  <si>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</si>
  <si>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</si>
  <si>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</si>
  <si>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</si>
  <si>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</si>
  <si>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</si>
  <si>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</si>
  <si>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</si>
  <si>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</si>
  <si>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</si>
  <si>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</si>
  <si>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</si>
  <si>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</si>
  <si>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</si>
  <si>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</si>
  <si>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</si>
  <si>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</si>
  <si>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</si>
  <si>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</si>
  <si>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</si>
  <si>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</si>
  <si>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</si>
  <si>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</si>
  <si>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</si>
  <si>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</si>
  <si>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</si>
  <si>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</si>
  <si>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</si>
  <si>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</si>
  <si>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</si>
  <si>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</si>
  <si>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</si>
  <si>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</si>
  <si>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</si>
  <si>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</si>
  <si>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</si>
  <si>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</si>
  <si>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</si>
  <si>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</si>
  <si>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</si>
  <si>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</si>
  <si>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</si>
  <si>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</si>
  <si>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</si>
  <si>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</si>
  <si>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</si>
  <si>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</si>
  <si>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</si>
  <si>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</si>
  <si>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</si>
  <si>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</si>
  <si>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</si>
  <si>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</si>
  <si>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</si>
  <si>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</si>
  <si>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</si>
  <si>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</si>
  <si>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</si>
  <si>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</si>
  <si>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</si>
  <si>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</si>
  <si>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</si>
  <si>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</si>
  <si>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</si>
  <si>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</si>
  <si>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</si>
  <si>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</si>
  <si>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</si>
  <si>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</si>
  <si>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</si>
  <si>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</si>
  <si>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</si>
  <si>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</si>
  <si>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</si>
  <si>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</si>
  <si>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</si>
  <si>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</si>
  <si>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</si>
  <si>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</si>
  <si>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</si>
  <si>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</si>
  <si>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</si>
  <si>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</si>
  <si>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</si>
  <si>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</si>
  <si>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</si>
  <si>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</si>
  <si>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</si>
  <si>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</si>
  <si>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</si>
  <si>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</si>
  <si>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</si>
  <si>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</si>
  <si>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</si>
  <si>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</si>
  <si>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</si>
  <si>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</si>
  <si>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</si>
  <si>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</si>
  <si>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</si>
  <si>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</si>
  <si>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</si>
  <si>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</si>
  <si>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</si>
  <si>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</si>
  <si>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</si>
  <si>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</si>
  <si>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</si>
  <si>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</si>
  <si>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</si>
  <si>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</si>
  <si>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</si>
  <si>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</si>
  <si>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</si>
  <si>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</si>
  <si>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</si>
  <si>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</si>
  <si>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</si>
  <si>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</si>
  <si>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</si>
  <si>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</si>
  <si>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</si>
  <si>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</si>
  <si>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</si>
  <si>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</si>
  <si>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</si>
  <si>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</si>
  <si>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</si>
  <si>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</si>
  <si>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</si>
  <si>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</si>
  <si>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</si>
  <si>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</si>
  <si>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</si>
  <si>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</si>
  <si>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</si>
  <si>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</si>
  <si>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</si>
  <si>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</si>
  <si>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</si>
  <si>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</si>
  <si>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</si>
  <si>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</si>
  <si>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</si>
  <si>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</si>
  <si>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</si>
  <si>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</si>
  <si>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</si>
  <si>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</si>
  <si>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</si>
  <si>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</si>
  <si>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</si>
  <si>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</si>
  <si>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</si>
  <si>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</si>
  <si>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</si>
  <si>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</si>
  <si>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</si>
  <si>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</si>
  <si>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</si>
  <si>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</si>
  <si>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</si>
  <si>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</si>
  <si>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</si>
  <si>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</si>
  <si>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</si>
  <si>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</si>
  <si>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</si>
  <si>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</si>
  <si>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</si>
  <si>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</si>
  <si>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</si>
  <si>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</si>
  <si>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</si>
  <si>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</si>
  <si>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</si>
  <si>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</si>
  <si>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</si>
  <si>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</si>
  <si>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</si>
  <si>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</si>
  <si>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</si>
  <si>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</si>
  <si>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</si>
  <si>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</si>
  <si>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</si>
  <si>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</si>
  <si>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</si>
  <si>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</si>
  <si>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</si>
  <si>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</si>
  <si>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</si>
  <si>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</si>
  <si>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</si>
  <si>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</si>
  <si>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</si>
  <si>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</si>
  <si>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</si>
  <si>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</si>
  <si>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</si>
  <si>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</si>
  <si>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</si>
  <si>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</si>
  <si>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</si>
  <si>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</si>
  <si>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</si>
  <si>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</si>
  <si>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</si>
  <si>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</si>
  <si>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</si>
  <si>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</si>
  <si>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</si>
  <si>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</si>
  <si>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</si>
  <si>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</si>
  <si>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</si>
  <si>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</si>
  <si>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</si>
  <si>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</si>
  <si>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</si>
  <si>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</si>
  <si>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</si>
  <si>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</si>
  <si>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</si>
  <si>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</si>
  <si>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</si>
  <si>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</si>
  <si>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</si>
  <si>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</si>
  <si>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</si>
  <si>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</si>
  <si>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</si>
  <si>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</si>
  <si>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</si>
  <si>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</si>
  <si>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</si>
  <si>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</si>
  <si>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</si>
  <si>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</si>
  <si>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</si>
  <si>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</si>
  <si>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</si>
  <si>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</si>
  <si>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</si>
  <si>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</si>
  <si>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</si>
  <si>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</si>
  <si>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</si>
  <si>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</si>
  <si>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</si>
  <si>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</si>
  <si>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</si>
  <si>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</si>
  <si>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</si>
  <si>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</si>
  <si>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</si>
  <si>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</si>
  <si>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</si>
  <si>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</si>
  <si>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</si>
  <si>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</si>
  <si>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</si>
  <si>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</si>
  <si>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</si>
  <si>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</si>
  <si>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</si>
  <si>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</si>
  <si>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</si>
  <si>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</si>
  <si>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</si>
  <si>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</si>
  <si>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</si>
  <si>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</si>
  <si>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</si>
  <si>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</si>
  <si>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</si>
  <si>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</si>
  <si>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</si>
  <si>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</si>
  <si>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</si>
  <si>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</si>
  <si>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</si>
  <si>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</si>
  <si>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</si>
  <si>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</si>
  <si>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</si>
  <si>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</si>
  <si>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</si>
  <si>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</si>
  <si>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</si>
  <si>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</si>
  <si>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</si>
  <si>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</si>
  <si>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</si>
  <si>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</si>
  <si>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</si>
  <si>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</si>
  <si>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</si>
  <si>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</si>
  <si>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</si>
  <si>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</si>
  <si>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</si>
  <si>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</si>
  <si>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</si>
  <si>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</si>
  <si>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</si>
  <si>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</si>
  <si>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</si>
  <si>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</si>
  <si>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</si>
  <si>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</si>
  <si>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</si>
  <si>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</si>
  <si>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</si>
  <si>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</si>
  <si>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</si>
  <si>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</si>
  <si>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</si>
  <si>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</si>
  <si>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</si>
  <si>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</si>
  <si>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</si>
  <si>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</si>
  <si>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</si>
  <si>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</si>
  <si>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</si>
  <si>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</si>
  <si>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</si>
  <si>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</si>
  <si>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</si>
  <si>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</si>
  <si>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</si>
  <si>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</si>
  <si>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</si>
  <si>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</si>
  <si>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</si>
  <si>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</si>
  <si>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</si>
  <si>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</si>
  <si>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</si>
  <si>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</si>
  <si>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</si>
  <si>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</si>
  <si>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</si>
  <si>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</si>
  <si>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</si>
  <si>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</si>
  <si>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</si>
  <si>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</si>
  <si>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</si>
  <si>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</si>
  <si>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</si>
  <si>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</si>
  <si>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</si>
  <si>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</si>
  <si>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</si>
  <si>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</si>
  <si>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</si>
  <si>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</si>
  <si>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</si>
  <si>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</si>
  <si>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</si>
  <si>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</si>
  <si>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</si>
  <si>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</si>
  <si>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</si>
  <si>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</si>
  <si>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</si>
  <si>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</si>
  <si>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</si>
  <si>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</si>
  <si>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</si>
  <si>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</si>
  <si>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</si>
  <si>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</si>
  <si>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</si>
  <si>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</si>
  <si>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</si>
  <si>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</si>
  <si>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</si>
  <si>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</si>
  <si>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</si>
  <si>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</si>
  <si>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</si>
  <si>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</si>
  <si>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</si>
  <si>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</si>
  <si>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</si>
  <si>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</si>
  <si>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</si>
  <si>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</si>
  <si>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</si>
  <si>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</si>
  <si>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</si>
  <si>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</si>
  <si>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</si>
  <si>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</si>
  <si>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</si>
  <si>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</si>
  <si>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</si>
  <si>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</si>
  <si>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</si>
  <si>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</si>
  <si>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</si>
  <si>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</si>
  <si>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</si>
  <si>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</si>
  <si>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</si>
  <si>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</si>
  <si>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</si>
  <si>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</si>
  <si>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</si>
  <si>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</si>
  <si>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</si>
  <si>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</si>
  <si>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</si>
  <si>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</si>
  <si>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</si>
  <si>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</si>
  <si>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</si>
  <si>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</si>
  <si>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</si>
  <si>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</si>
  <si>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</si>
  <si>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</si>
  <si>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</si>
  <si>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</si>
  <si>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</si>
  <si>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</si>
  <si>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</si>
  <si>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</si>
  <si>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</si>
  <si>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</si>
  <si>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</si>
  <si>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</si>
  <si>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</si>
  <si>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</si>
  <si>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</si>
  <si>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</si>
  <si>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</si>
  <si>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</si>
  <si>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</si>
  <si>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</si>
  <si>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</si>
  <si>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</si>
  <si>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</si>
  <si>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</si>
  <si>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</si>
  <si>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</si>
  <si>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</si>
  <si>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</si>
  <si>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</si>
  <si>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</si>
  <si>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</si>
  <si>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</si>
  <si>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</si>
  <si>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</si>
  <si>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</si>
  <si>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</si>
  <si>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</si>
  <si>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</si>
  <si>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</si>
  <si>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</si>
  <si>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</si>
  <si>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</si>
  <si>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</si>
  <si>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</si>
  <si>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</si>
  <si>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</si>
  <si>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</si>
  <si>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</si>
  <si>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</si>
  <si>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</si>
  <si>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</si>
  <si>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</si>
  <si>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</si>
  <si>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</si>
  <si>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</si>
  <si>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</si>
  <si>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</si>
  <si>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</si>
  <si>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</si>
  <si>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</si>
  <si>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</si>
  <si>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</si>
  <si>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</si>
  <si>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</si>
  <si>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</si>
  <si>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</si>
  <si>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</si>
  <si>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</si>
  <si>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</si>
  <si>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</si>
  <si>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</si>
  <si>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</si>
  <si>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</si>
  <si>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</si>
  <si>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</si>
  <si>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</si>
  <si>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</si>
  <si>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</si>
  <si>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</si>
  <si>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</si>
  <si>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</si>
  <si>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</si>
  <si>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</si>
  <si>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</si>
  <si>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</si>
  <si>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</si>
  <si>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</si>
  <si>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</si>
  <si>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</si>
  <si>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</si>
  <si>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</si>
  <si>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</si>
  <si>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</si>
  <si>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</si>
  <si>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</si>
  <si>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</si>
  <si>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</si>
  <si>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</si>
  <si>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</si>
  <si>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</si>
  <si>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</si>
  <si>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</si>
  <si>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</si>
  <si>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</si>
  <si>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</si>
  <si>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</si>
  <si>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</si>
  <si>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</si>
  <si>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</si>
  <si>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</si>
  <si>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</si>
  <si>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</si>
  <si>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</si>
  <si>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</si>
  <si>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</si>
  <si>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</si>
  <si>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</si>
  <si>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</si>
  <si>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</si>
  <si>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</si>
  <si>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</si>
  <si>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</si>
  <si>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</si>
  <si>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</si>
  <si>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</si>
  <si>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</si>
  <si>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</si>
  <si>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</si>
  <si>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</si>
  <si>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</si>
  <si>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</si>
  <si>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</si>
  <si>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</si>
  <si>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</si>
  <si>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</si>
  <si>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</si>
  <si>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</si>
  <si>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</si>
  <si>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</si>
  <si>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</si>
  <si>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</si>
  <si>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</si>
  <si>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</si>
  <si>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</si>
  <si>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</si>
  <si>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</si>
  <si>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</si>
  <si>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</si>
  <si>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</si>
  <si>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</si>
  <si>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</si>
  <si>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</si>
  <si>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</si>
  <si>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</si>
  <si>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</si>
  <si>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</si>
  <si>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</si>
  <si>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</si>
  <si>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</si>
  <si>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</si>
  <si>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</si>
  <si>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</si>
  <si>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</si>
  <si>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</si>
  <si>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</si>
  <si>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</si>
  <si>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</si>
  <si>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</si>
  <si>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</si>
  <si>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</si>
  <si>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</si>
  <si>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</si>
  <si>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</si>
  <si>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</si>
  <si>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</si>
  <si>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</si>
  <si>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</si>
  <si>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</si>
  <si>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</si>
  <si>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</si>
  <si>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</si>
  <si>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</si>
  <si>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</si>
  <si>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</si>
  <si>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</si>
  <si>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</si>
  <si>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</si>
  <si>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</si>
  <si>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</si>
  <si>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</si>
  <si>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</si>
  <si>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</si>
  <si>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</si>
  <si>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</si>
  <si>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</si>
  <si>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</si>
  <si>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</si>
  <si>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</si>
  <si>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</si>
  <si>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</si>
  <si>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</si>
  <si>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</si>
  <si>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</si>
  <si>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</si>
  <si>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</si>
  <si>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</si>
  <si>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</si>
  <si>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</si>
  <si>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</si>
  <si>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</si>
  <si>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</si>
  <si>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</si>
  <si>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</si>
  <si>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</si>
  <si>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</si>
  <si>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</si>
  <si>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</si>
  <si>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</si>
  <si>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</si>
  <si>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</si>
  <si>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</si>
  <si>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</si>
  <si>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</si>
  <si>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</si>
  <si>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</si>
  <si>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</si>
  <si>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</si>
  <si>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</si>
  <si>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</si>
  <si>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</si>
  <si>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</si>
  <si>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</si>
  <si>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</si>
  <si>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</si>
  <si>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</si>
  <si>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</si>
  <si>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</si>
  <si>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</si>
  <si>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</si>
  <si>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</si>
  <si>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</si>
  <si>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</si>
  <si>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</si>
  <si>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</si>
  <si>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</si>
  <si>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</si>
  <si>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</si>
  <si>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</si>
  <si>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</si>
  <si>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</si>
  <si>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</si>
  <si>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</si>
  <si>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</si>
  <si>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</si>
  <si>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</si>
  <si>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</si>
  <si>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</si>
  <si>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</si>
  <si>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</si>
  <si>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</si>
  <si>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</si>
  <si>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</si>
  <si>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</si>
  <si>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</si>
  <si>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</si>
  <si>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</si>
  <si>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</si>
  <si>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</si>
  <si>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</si>
  <si>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</si>
  <si>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</si>
  <si>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</si>
  <si>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</si>
  <si>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</si>
  <si>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</si>
  <si>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</si>
  <si>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</si>
  <si>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</si>
  <si>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</si>
  <si>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</si>
  <si>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</si>
  <si>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</si>
  <si>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</si>
  <si>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</si>
  <si>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</si>
  <si>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</si>
  <si>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</si>
  <si>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</si>
  <si>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</si>
  <si>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</si>
  <si>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</si>
  <si>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</si>
  <si>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</si>
  <si>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</si>
  <si>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</si>
  <si>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</si>
  <si>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</si>
  <si>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</si>
  <si>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</si>
  <si>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</si>
  <si>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</si>
  <si>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</si>
  <si>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</si>
  <si>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</si>
  <si>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</si>
  <si>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</si>
  <si>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</si>
  <si>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</si>
  <si>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</si>
  <si>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</si>
  <si>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</si>
  <si>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</si>
  <si>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</si>
  <si>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</si>
  <si>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</si>
  <si>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</si>
  <si>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</si>
  <si>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</si>
  <si>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</si>
  <si>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</si>
  <si>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</si>
  <si>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</si>
  <si>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</si>
  <si>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</si>
  <si>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</si>
  <si>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</si>
  <si>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</si>
  <si>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</si>
  <si>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</si>
  <si>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</si>
  <si>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</si>
  <si>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</si>
  <si>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</si>
  <si>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</si>
  <si>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</si>
  <si>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</si>
  <si>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</si>
  <si>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</si>
  <si>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</si>
  <si>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</si>
  <si>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</si>
  <si>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</si>
  <si>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</si>
  <si>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</si>
  <si>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</si>
  <si>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</si>
  <si>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</si>
  <si>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</si>
  <si>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</si>
  <si>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</si>
  <si>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</si>
  <si>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</si>
  <si>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</si>
  <si>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</si>
  <si>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</si>
  <si>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</si>
  <si>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</si>
  <si>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</si>
  <si>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</si>
  <si>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</si>
  <si>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</si>
  <si>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</si>
  <si>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</si>
  <si>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</si>
  <si>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</si>
  <si>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</si>
  <si>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</si>
  <si>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</si>
  <si>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</si>
  <si>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</si>
  <si>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</si>
  <si>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</si>
  <si>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</si>
  <si>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</si>
  <si>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</si>
  <si>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</si>
  <si>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</si>
  <si>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</si>
  <si>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</si>
  <si>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</si>
  <si>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</si>
  <si>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</si>
  <si>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</si>
  <si>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</si>
  <si>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</si>
  <si>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</si>
  <si>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</si>
  <si>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</si>
  <si>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</si>
  <si>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</si>
  <si>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</si>
  <si>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</si>
  <si>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</si>
  <si>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</si>
  <si>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</si>
  <si>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</si>
  <si>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</si>
  <si>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</si>
  <si>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</si>
  <si>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</si>
  <si>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</si>
  <si>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</si>
  <si>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</si>
  <si>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</si>
  <si>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</si>
  <si>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</si>
  <si>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</si>
  <si>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</si>
  <si>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</si>
  <si>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</si>
  <si>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</si>
  <si>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</si>
  <si>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</si>
  <si>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</si>
  <si>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</si>
  <si>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</si>
  <si>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</si>
  <si>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</si>
  <si>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</si>
  <si>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</si>
  <si>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</si>
  <si>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</si>
  <si>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</si>
  <si>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</si>
  <si>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</si>
  <si>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</si>
  <si>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</si>
  <si>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</si>
  <si>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</si>
  <si>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</si>
  <si>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</si>
  <si>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</si>
  <si>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</si>
  <si>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</si>
  <si>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</si>
  <si>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</si>
  <si>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</si>
  <si>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</si>
  <si>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</si>
  <si>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</si>
  <si>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</si>
  <si>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</si>
  <si>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</si>
  <si>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</si>
  <si>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</si>
  <si>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</si>
  <si>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</si>
  <si>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</si>
  <si>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</si>
  <si>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</si>
  <si>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</si>
  <si>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</si>
  <si>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</si>
  <si>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</si>
  <si>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</si>
  <si>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</si>
  <si>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</si>
  <si>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</si>
  <si>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</si>
  <si>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</si>
  <si>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</si>
  <si>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</si>
  <si>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</si>
  <si>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</si>
  <si>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</si>
  <si>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</si>
  <si>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</si>
  <si>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</si>
  <si>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</si>
  <si>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</si>
  <si>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</si>
  <si>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</si>
  <si>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</si>
  <si>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</si>
  <si>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</si>
  <si>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</si>
  <si>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</si>
  <si>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</si>
  <si>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</si>
  <si>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</si>
  <si>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</si>
  <si>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</si>
  <si>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</si>
  <si>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</si>
  <si>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</si>
  <si>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</si>
  <si>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</si>
  <si>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</si>
  <si>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</si>
  <si>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</si>
  <si>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</si>
  <si>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</si>
  <si>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</si>
  <si>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</si>
  <si>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</si>
  <si>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</si>
  <si>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</si>
  <si>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</si>
  <si>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</si>
  <si>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</si>
  <si>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</si>
  <si>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</si>
  <si>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</si>
  <si>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</si>
  <si>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</si>
  <si>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</si>
  <si>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</si>
  <si>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</si>
  <si>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</si>
  <si>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</si>
  <si>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</si>
  <si>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</si>
  <si>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</si>
  <si>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</si>
  <si>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</si>
  <si>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</si>
  <si>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</si>
  <si>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</si>
  <si>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</si>
  <si>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</si>
  <si>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</si>
  <si>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</si>
  <si>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</si>
  <si>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</si>
  <si>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</si>
  <si>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</si>
  <si>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</si>
  <si>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</si>
  <si>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</si>
  <si>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</si>
  <si>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</si>
  <si>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</si>
  <si>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</si>
  <si>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</si>
  <si>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</si>
  <si>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</si>
  <si>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</si>
  <si>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</si>
  <si>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</si>
  <si>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</si>
  <si>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</si>
  <si>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</si>
  <si>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</si>
  <si>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</si>
  <si>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</si>
  <si>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</si>
  <si>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</si>
  <si>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</si>
  <si>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</si>
  <si>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</si>
  <si>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</si>
  <si>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</si>
  <si>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</si>
  <si>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</si>
  <si>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</si>
  <si>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</si>
  <si>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</si>
  <si>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</si>
  <si>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</si>
  <si>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</si>
  <si>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</si>
  <si>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</si>
  <si>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</si>
  <si>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</si>
  <si>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</si>
  <si>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</si>
  <si>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</si>
  <si>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</si>
  <si>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</si>
  <si>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</si>
  <si>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</si>
  <si>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</si>
  <si>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</si>
  <si>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</si>
  <si>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</si>
  <si>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</si>
  <si>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</si>
  <si>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</si>
  <si>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</si>
  <si>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</si>
  <si>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</si>
  <si>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</si>
  <si>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</si>
  <si>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</si>
  <si>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</si>
  <si>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</si>
  <si>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</si>
  <si>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</si>
  <si>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</si>
  <si>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</si>
  <si>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</si>
  <si>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</si>
  <si>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</si>
  <si>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</si>
  <si>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</si>
  <si>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</si>
  <si>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</si>
  <si>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</si>
  <si>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</si>
  <si>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</si>
  <si>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</si>
  <si>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</si>
  <si>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</si>
  <si>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</si>
  <si>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</si>
  <si>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</si>
  <si>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</si>
  <si>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</si>
  <si>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</si>
  <si>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</si>
  <si>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</si>
  <si>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</si>
  <si>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</si>
  <si>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</si>
  <si>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</si>
  <si>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</si>
  <si>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</si>
  <si>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</si>
  <si>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</si>
  <si>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</si>
  <si>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</si>
  <si>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</si>
  <si>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</si>
  <si>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</si>
  <si>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</si>
  <si>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</si>
  <si>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</si>
  <si>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</si>
  <si>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</si>
  <si>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</si>
  <si>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</si>
  <si>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</si>
  <si>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</si>
  <si>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</si>
  <si>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</si>
  <si>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</si>
  <si>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</si>
  <si>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</si>
  <si>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</si>
  <si>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</si>
  <si>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</si>
  <si>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</si>
  <si>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</si>
  <si>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</si>
  <si>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</si>
  <si>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</si>
  <si>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</si>
  <si>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</si>
  <si>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</si>
  <si>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</si>
  <si>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</si>
  <si>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</si>
  <si>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</si>
  <si>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</si>
  <si>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</si>
  <si>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</si>
  <si>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</si>
  <si>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</si>
  <si>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</si>
  <si>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</si>
  <si>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</si>
  <si>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</si>
  <si>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</si>
  <si>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</si>
  <si>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</si>
  <si>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</si>
  <si>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</si>
  <si>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</si>
  <si>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</si>
  <si>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</si>
  <si>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</si>
  <si>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</si>
  <si>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</si>
  <si>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</si>
  <si>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</si>
  <si>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</si>
  <si>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</si>
  <si>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</si>
  <si>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</si>
  <si>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</si>
  <si>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</si>
  <si>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</si>
  <si>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</si>
  <si>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</si>
  <si>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</si>
  <si>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</si>
  <si>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</si>
  <si>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</si>
  <si>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</si>
  <si>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</si>
  <si>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</si>
  <si>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</si>
  <si>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</si>
  <si>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</si>
  <si>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</si>
  <si>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</si>
  <si>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</si>
  <si>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</si>
  <si>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</si>
  <si>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</si>
  <si>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</si>
  <si>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</si>
  <si>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</si>
  <si>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</si>
  <si>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</si>
  <si>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</si>
  <si>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</si>
  <si>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</si>
  <si>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</si>
  <si>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</si>
  <si>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</si>
  <si>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</si>
  <si>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</si>
  <si>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</si>
  <si>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</si>
  <si>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</si>
  <si>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</si>
  <si>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</si>
  <si>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</si>
  <si>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</si>
  <si>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</si>
  <si>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</si>
  <si>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</si>
  <si>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</si>
  <si>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</si>
  <si>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</si>
  <si>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</si>
  <si>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</si>
  <si>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</si>
  <si>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</si>
  <si>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</si>
  <si>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</si>
  <si>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</si>
  <si>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</si>
  <si>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</si>
  <si>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</si>
  <si>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</si>
  <si>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</si>
  <si>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</si>
  <si>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</si>
  <si>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</si>
  <si>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</si>
  <si>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</si>
  <si>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</si>
  <si>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</si>
  <si>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</si>
  <si>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</si>
  <si>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</si>
  <si>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</si>
  <si>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</si>
  <si>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</si>
  <si>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</si>
  <si>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</si>
  <si>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</si>
  <si>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</si>
  <si>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</si>
  <si>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</si>
  <si>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</si>
  <si>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</si>
  <si>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</si>
  <si>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</si>
  <si>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</si>
  <si>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</si>
  <si>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</si>
  <si>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</si>
  <si>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</si>
  <si>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</si>
  <si>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</si>
  <si>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</si>
  <si>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</si>
  <si>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</si>
  <si>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</si>
  <si>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</si>
  <si>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</si>
  <si>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</si>
  <si>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</si>
  <si>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</si>
  <si>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</si>
  <si>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</si>
  <si>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</si>
  <si>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</si>
  <si>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</si>
  <si>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</si>
  <si>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</si>
  <si>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</si>
  <si>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</si>
  <si>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</si>
  <si>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</si>
  <si>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</si>
  <si>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</si>
  <si>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</si>
  <si>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</si>
  <si>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</si>
  <si>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</si>
  <si>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</si>
  <si>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</si>
  <si>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</si>
  <si>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</si>
  <si>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</si>
  <si>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</si>
  <si>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</si>
  <si>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</si>
  <si>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</si>
  <si>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</si>
  <si>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</si>
  <si>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</si>
  <si>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</si>
  <si>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</si>
  <si>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</si>
  <si>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</si>
  <si>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</si>
  <si>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</si>
  <si>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</si>
  <si>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</si>
  <si>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</si>
  <si>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</si>
  <si>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</si>
  <si>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</si>
  <si>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</si>
  <si>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</si>
  <si>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</si>
  <si>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</si>
  <si>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</si>
  <si>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</si>
  <si>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</si>
  <si>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</si>
  <si>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</si>
  <si>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</si>
  <si>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</si>
  <si>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</si>
  <si>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</si>
  <si>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</si>
  <si>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</si>
  <si>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</si>
  <si>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</si>
  <si>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</si>
  <si>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</si>
  <si>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</si>
  <si>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</si>
  <si>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</si>
  <si>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</si>
  <si>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</si>
  <si>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</si>
  <si>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</si>
  <si>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</si>
  <si>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</si>
  <si>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</si>
  <si>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</si>
  <si>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</si>
  <si>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</si>
  <si>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</si>
  <si>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</si>
  <si>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</si>
  <si>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</si>
  <si>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</si>
  <si>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</si>
  <si>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</si>
  <si>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</si>
  <si>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</si>
  <si>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</si>
  <si>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</si>
  <si>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</si>
  <si>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</si>
  <si>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</si>
  <si>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</si>
  <si>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</si>
  <si>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</si>
  <si>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</si>
  <si>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</si>
  <si>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</si>
  <si>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</si>
  <si>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</si>
  <si>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</si>
  <si>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</si>
  <si>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</si>
  <si>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</si>
  <si>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</si>
  <si>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</si>
  <si>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</si>
  <si>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</si>
  <si>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</si>
  <si>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</si>
  <si>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</si>
  <si>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</si>
  <si>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</si>
  <si>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</si>
  <si>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</si>
  <si>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</si>
  <si>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</si>
  <si>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</si>
  <si>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</si>
  <si>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</si>
  <si>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</si>
  <si>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</si>
  <si>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</si>
  <si>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</si>
  <si>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</si>
  <si>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</si>
  <si>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</si>
  <si>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</si>
  <si>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</si>
  <si>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</si>
  <si>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</si>
  <si>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</si>
  <si>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</si>
  <si>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</si>
  <si>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</si>
  <si>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</si>
  <si>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</si>
  <si>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</si>
  <si>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</si>
  <si>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</si>
  <si>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</si>
  <si>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</si>
  <si>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</si>
  <si>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</si>
  <si>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</si>
  <si>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</si>
  <si>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</si>
  <si>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</si>
  <si>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</si>
  <si>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</si>
  <si>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</si>
  <si>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</si>
  <si>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</si>
  <si>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</si>
  <si>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</si>
  <si>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</si>
  <si>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</si>
  <si>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</si>
  <si>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</si>
  <si>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</si>
  <si>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</si>
  <si>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</si>
  <si>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</si>
  <si>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</si>
  <si>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</si>
  <si>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</si>
  <si>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</si>
  <si>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</si>
  <si>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</si>
  <si>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</si>
  <si>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</si>
  <si>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</si>
  <si>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</si>
  <si>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</si>
  <si>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</si>
  <si>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</si>
  <si>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</si>
  <si>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</si>
  <si>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</si>
  <si>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</si>
  <si>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</si>
  <si>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</si>
  <si>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</si>
  <si>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</si>
  <si>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</si>
  <si>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</si>
  <si>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</si>
  <si>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</si>
  <si>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</si>
  <si>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</si>
  <si>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</si>
  <si>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</si>
  <si>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</si>
  <si>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</si>
  <si>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</si>
  <si>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</si>
  <si>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</si>
  <si>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</si>
  <si>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</si>
  <si>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</si>
  <si>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</si>
  <si>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</si>
  <si>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</si>
  <si>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</si>
  <si>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</si>
  <si>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</si>
  <si>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</si>
  <si>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</si>
  <si>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</si>
  <si>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</si>
  <si>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</si>
  <si>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</si>
  <si>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</si>
  <si>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</si>
  <si>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</si>
  <si>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</si>
  <si>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</si>
  <si>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</si>
  <si>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</si>
  <si>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</si>
  <si>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</si>
  <si>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</si>
  <si>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</si>
  <si>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</si>
  <si>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</si>
  <si>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</si>
  <si>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</si>
  <si>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</si>
  <si>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</si>
  <si>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</si>
  <si>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</si>
  <si>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</si>
  <si>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</si>
  <si>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</si>
  <si>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</si>
  <si>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</si>
  <si>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</si>
  <si>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</si>
  <si>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</si>
  <si>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</si>
  <si>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</si>
  <si>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</si>
  <si>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</si>
  <si>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</si>
  <si>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</si>
  <si>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</si>
  <si>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</si>
  <si>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</si>
  <si>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</si>
  <si>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</si>
  <si>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</si>
  <si>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</si>
  <si>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</si>
  <si>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</si>
  <si>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</si>
  <si>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</si>
  <si>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</si>
  <si>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</si>
  <si>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</si>
  <si>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</si>
  <si>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</si>
  <si>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</si>
  <si>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</si>
  <si>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</si>
  <si>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</si>
  <si>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</si>
  <si>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</si>
  <si>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</si>
  <si>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</si>
  <si>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</si>
  <si>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</si>
  <si>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</si>
  <si>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</si>
  <si>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</si>
  <si>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</si>
  <si>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</si>
  <si>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</si>
  <si>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</si>
  <si>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</si>
  <si>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</si>
  <si>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</si>
  <si>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</si>
  <si>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</si>
  <si>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</si>
  <si>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</si>
  <si>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</si>
  <si>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</si>
  <si>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</si>
  <si>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</si>
  <si>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</si>
  <si>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</si>
  <si>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</si>
  <si>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</si>
  <si>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</si>
  <si>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</si>
  <si>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</si>
  <si>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</si>
  <si>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</si>
  <si>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</si>
  <si>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</si>
  <si>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</si>
  <si>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</si>
  <si>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</si>
  <si>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</si>
  <si>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</si>
  <si>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</si>
  <si>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</si>
  <si>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</si>
  <si>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</si>
  <si>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</si>
  <si>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</si>
  <si>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</si>
  <si>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</si>
  <si>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</si>
  <si>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</si>
  <si>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</si>
  <si>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</si>
  <si>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</si>
  <si>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</si>
  <si>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</si>
  <si>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</si>
  <si>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</si>
  <si>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</si>
  <si>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</si>
  <si>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</si>
  <si>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</si>
  <si>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</si>
  <si>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</si>
  <si>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</si>
  <si>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</si>
  <si>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</si>
  <si>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</si>
  <si>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</si>
  <si>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</si>
  <si>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</si>
  <si>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</si>
  <si>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</si>
  <si>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</si>
  <si>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</si>
  <si>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</si>
  <si>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</si>
  <si>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</si>
  <si>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</si>
  <si>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</si>
  <si>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</si>
  <si>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</si>
  <si>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</si>
  <si>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</si>
  <si>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</si>
  <si>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</si>
  <si>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</si>
  <si>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</si>
  <si>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</si>
  <si>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</si>
  <si>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</si>
  <si>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</si>
  <si>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</si>
  <si>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</si>
  <si>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</si>
  <si>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</si>
  <si>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</si>
  <si>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</si>
  <si>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</si>
  <si>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</si>
  <si>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</si>
  <si>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</si>
  <si>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</si>
  <si>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</si>
  <si>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</si>
  <si>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</si>
  <si>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</si>
  <si>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</si>
  <si>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</si>
  <si>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</si>
  <si>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</si>
  <si>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</si>
  <si>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</si>
  <si>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</si>
  <si>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</si>
  <si>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</si>
  <si>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</si>
  <si>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</si>
  <si>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</si>
  <si>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</si>
  <si>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</si>
  <si>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</si>
  <si>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</si>
  <si>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</si>
  <si>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</si>
  <si>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</si>
  <si>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</si>
  <si>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</si>
  <si>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</si>
  <si>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</si>
  <si>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</si>
  <si>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</si>
  <si>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</si>
  <si>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</si>
  <si>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</si>
  <si>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</si>
  <si>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</si>
  <si>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</si>
  <si>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</si>
  <si>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</si>
  <si>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</si>
  <si>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</si>
  <si>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</si>
  <si>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</si>
  <si>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</si>
  <si>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</si>
  <si>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</si>
  <si>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</si>
  <si>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</si>
  <si>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</si>
  <si>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</si>
  <si>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</si>
  <si>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</si>
  <si>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</si>
  <si>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</si>
  <si>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</si>
  <si>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</si>
  <si>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</si>
  <si>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</si>
  <si>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</si>
  <si>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</si>
  <si>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</si>
  <si>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</si>
  <si>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</si>
  <si>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</si>
  <si>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</si>
  <si>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</si>
  <si>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</si>
  <si>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</si>
  <si>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</si>
  <si>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</si>
  <si>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</si>
  <si>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</si>
  <si>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</si>
  <si>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</si>
  <si>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</si>
  <si>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</si>
  <si>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</si>
  <si>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</si>
  <si>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</si>
  <si>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</si>
  <si>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</si>
  <si>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</si>
  <si>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</si>
  <si>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</si>
  <si>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</si>
  <si>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</si>
  <si>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</si>
  <si>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</si>
  <si>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</si>
  <si>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</si>
  <si>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</si>
  <si>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</si>
  <si>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</si>
  <si>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</si>
  <si>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</si>
  <si>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</si>
  <si>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</si>
  <si>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</si>
  <si>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</si>
  <si>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</si>
  <si>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</si>
  <si>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</si>
  <si>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</si>
  <si>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</si>
  <si>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</si>
  <si>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</si>
  <si>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</si>
  <si>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</si>
  <si>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</si>
  <si>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</si>
  <si>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</si>
  <si>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</si>
  <si>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</si>
  <si>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</si>
  <si>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</si>
  <si>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</si>
  <si>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</si>
  <si>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</si>
  <si>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</si>
  <si>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</si>
  <si>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</si>
  <si>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</si>
  <si>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</si>
  <si>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</si>
  <si>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</si>
  <si>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</si>
  <si>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</si>
  <si>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</si>
  <si>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</si>
  <si>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</si>
  <si>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</si>
  <si>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</si>
  <si>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</si>
  <si>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</si>
  <si>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</si>
  <si>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</si>
  <si>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</si>
  <si>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</si>
  <si>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</si>
  <si>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</si>
  <si>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</si>
  <si>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</si>
  <si>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</si>
  <si>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</si>
  <si>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</si>
  <si>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</si>
  <si>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</si>
  <si>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</si>
  <si>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</si>
  <si>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</si>
  <si>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</si>
  <si>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</si>
  <si>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</si>
  <si>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</si>
  <si>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</si>
  <si>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</si>
  <si>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</si>
  <si>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</si>
  <si>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</si>
  <si>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</si>
  <si>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</si>
  <si>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</si>
  <si>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</si>
  <si>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</si>
  <si>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</si>
  <si>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</si>
  <si>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</si>
  <si>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</si>
  <si>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</si>
  <si>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</si>
  <si>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</si>
  <si>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</si>
  <si>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</si>
  <si>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</si>
  <si>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</si>
  <si>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</si>
  <si>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</si>
  <si>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</si>
  <si>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</si>
  <si>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</si>
  <si>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</si>
  <si>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</si>
  <si>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</si>
  <si>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</si>
  <si>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</si>
  <si>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</si>
  <si>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</si>
  <si>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</si>
  <si>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</si>
  <si>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</si>
  <si>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</si>
  <si>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</si>
  <si>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</si>
  <si>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</si>
  <si>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</si>
  <si>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</si>
  <si>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</si>
  <si>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</si>
  <si>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</si>
  <si>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</si>
  <si>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</si>
  <si>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</si>
  <si>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</si>
  <si>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</si>
  <si>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</si>
  <si>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</si>
  <si>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</si>
  <si>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</si>
  <si>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</si>
  <si>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</si>
  <si>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</si>
  <si>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</si>
  <si>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</si>
  <si>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</si>
  <si>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</si>
  <si>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</si>
  <si>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</si>
  <si>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</si>
  <si>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</si>
  <si>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</si>
  <si>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</si>
  <si>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</si>
  <si>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</si>
  <si>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</si>
  <si>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</si>
  <si>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</si>
  <si>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</si>
  <si>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</si>
  <si>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</si>
  <si>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</si>
  <si>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</si>
  <si>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</si>
  <si>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</si>
  <si>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</si>
  <si>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</si>
  <si>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</si>
  <si>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</si>
  <si>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</si>
  <si>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</si>
  <si>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</si>
  <si>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</si>
  <si>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</si>
  <si>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</si>
  <si>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</si>
  <si>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</si>
  <si>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</si>
  <si>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</si>
  <si>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</si>
  <si>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</si>
  <si>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</si>
  <si>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</si>
  <si>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</si>
  <si>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</si>
  <si>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</si>
  <si>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</si>
  <si>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</si>
  <si>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</si>
  <si>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</si>
  <si>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</si>
  <si>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</si>
  <si>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</si>
  <si>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</si>
  <si>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</si>
  <si>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</si>
  <si>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</si>
  <si>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</si>
  <si>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</si>
  <si>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</si>
  <si>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</si>
  <si>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</si>
  <si>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</si>
  <si>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</si>
  <si>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</si>
  <si>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</si>
  <si>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</si>
  <si>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</si>
  <si>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</si>
  <si>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</si>
  <si>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</si>
  <si>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</si>
  <si>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</si>
  <si>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</si>
  <si>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</si>
  <si>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</si>
  <si>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</si>
  <si>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</si>
  <si>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</si>
  <si>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</si>
  <si>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</si>
  <si>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</si>
  <si>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</si>
  <si>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</si>
  <si>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</si>
  <si>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</si>
  <si>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</si>
  <si>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</si>
  <si>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</si>
  <si>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</si>
  <si>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</si>
  <si>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</si>
  <si>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</si>
  <si>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</si>
  <si>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</si>
  <si>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</si>
  <si>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</si>
  <si>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</si>
  <si>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</si>
  <si>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</si>
  <si>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</si>
  <si>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</si>
  <si>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</si>
  <si>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</si>
  <si>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</si>
  <si>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</si>
  <si>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</si>
  <si>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</si>
  <si>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</si>
  <si>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</si>
  <si>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</si>
  <si>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</si>
  <si>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</si>
  <si>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</si>
  <si>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</si>
  <si>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</si>
  <si>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</si>
  <si>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</si>
  <si>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</si>
  <si>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</si>
  <si>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</si>
  <si>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</si>
  <si>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</si>
  <si>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</si>
  <si>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</si>
  <si>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</si>
  <si>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</si>
  <si>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</si>
  <si>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</si>
  <si>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</si>
  <si>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</si>
  <si>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</si>
  <si>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</si>
  <si>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</si>
  <si>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</si>
  <si>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</si>
  <si>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</si>
  <si>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</si>
  <si>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</si>
  <si>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</si>
  <si>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</si>
  <si>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</si>
  <si>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</si>
  <si>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</si>
  <si>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</si>
  <si>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</si>
  <si>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</si>
  <si>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</si>
  <si>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</si>
  <si>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</si>
  <si>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</si>
  <si>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</si>
  <si>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</si>
  <si>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</si>
  <si>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</si>
  <si>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</si>
  <si>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</si>
  <si>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</si>
  <si>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</si>
  <si>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</si>
  <si>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</si>
  <si>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</si>
  <si>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</si>
  <si>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</si>
  <si>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</si>
  <si>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</si>
  <si>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</si>
  <si>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</si>
  <si>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</si>
  <si>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</si>
  <si>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</si>
  <si>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</si>
  <si>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</si>
  <si>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</si>
  <si>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</si>
  <si>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</si>
  <si>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</si>
  <si>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</si>
  <si>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</si>
  <si>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</si>
  <si>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</si>
  <si>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</si>
  <si>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</si>
  <si>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</si>
  <si>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</si>
  <si>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</si>
  <si>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</si>
  <si>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</si>
  <si>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</si>
  <si>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</si>
  <si>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</si>
  <si>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</si>
  <si>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</si>
  <si>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</si>
  <si>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</si>
  <si>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</si>
  <si>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</si>
  <si>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</si>
  <si>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</si>
  <si>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</si>
  <si>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</si>
  <si>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</si>
  <si>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</si>
  <si>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</si>
  <si>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</si>
  <si>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</si>
  <si>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</si>
  <si>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</si>
  <si>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</si>
  <si>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</si>
  <si>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</si>
  <si>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</si>
  <si>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</si>
  <si>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</si>
  <si>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</si>
  <si>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</si>
  <si>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</si>
  <si>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</si>
  <si>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</si>
  <si>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</si>
  <si>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</si>
  <si>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</si>
  <si>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</si>
  <si>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</si>
  <si>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</si>
  <si>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</si>
  <si>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</si>
  <si>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</si>
  <si>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</si>
  <si>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</si>
  <si>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</si>
  <si>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</si>
  <si>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</si>
  <si>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</si>
  <si>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</si>
  <si>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</si>
  <si>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</si>
  <si>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</si>
  <si>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</si>
  <si>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</si>
  <si>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</si>
  <si>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</si>
  <si>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</si>
  <si>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</si>
  <si>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</si>
  <si>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</si>
  <si>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</si>
  <si>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</si>
  <si>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</si>
  <si>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</si>
  <si>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</si>
  <si>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</si>
  <si>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</si>
  <si>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</si>
  <si>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</si>
  <si>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</si>
  <si>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</si>
  <si>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</si>
  <si>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</si>
  <si>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</si>
  <si>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</si>
  <si>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</si>
  <si>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</si>
  <si>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</si>
  <si>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</si>
  <si>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</si>
  <si>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</si>
  <si>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</si>
  <si>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</si>
  <si>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</si>
  <si>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</si>
  <si>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</si>
  <si>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</si>
  <si>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</si>
  <si>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</si>
  <si>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</si>
  <si>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</si>
  <si>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</si>
  <si>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</si>
  <si>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</si>
  <si>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</si>
  <si>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</si>
  <si>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</si>
  <si>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</si>
  <si>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</si>
  <si>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</si>
  <si>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</si>
  <si>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</si>
  <si>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</si>
  <si>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</si>
  <si>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</si>
  <si>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</si>
  <si>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</si>
  <si>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</si>
  <si>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</si>
  <si>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</si>
  <si>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</si>
  <si>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</si>
  <si>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</si>
  <si>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</si>
  <si>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</si>
  <si>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</si>
  <si>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</si>
  <si>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</si>
  <si>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</si>
  <si>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</si>
  <si>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</si>
  <si>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</si>
  <si>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</si>
  <si>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</si>
  <si>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</si>
  <si>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</si>
  <si>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</si>
  <si>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</si>
  <si>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</si>
  <si>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</si>
  <si>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</si>
  <si>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</si>
  <si>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</si>
  <si>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</si>
  <si>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</si>
  <si>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</si>
  <si>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</si>
  <si>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</si>
  <si>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</si>
  <si>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</si>
  <si>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</si>
  <si>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</si>
  <si>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</si>
  <si>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</si>
  <si>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</si>
  <si>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</si>
  <si>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</si>
  <si>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</si>
  <si>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</si>
  <si>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</si>
  <si>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</si>
  <si>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</si>
  <si>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</si>
  <si>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</si>
  <si>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</si>
  <si>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</si>
  <si>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</si>
  <si>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</si>
  <si>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</si>
  <si>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</si>
  <si>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</si>
  <si>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</si>
  <si>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</si>
  <si>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</si>
  <si>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</si>
  <si>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</si>
  <si>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</si>
  <si>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</si>
  <si>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</si>
  <si>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</si>
  <si>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</si>
  <si>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</si>
  <si>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</si>
  <si>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</si>
  <si>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</si>
  <si>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</si>
  <si>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</si>
  <si>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</si>
  <si>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</si>
  <si>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</si>
  <si>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</si>
  <si>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</si>
  <si>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</si>
  <si>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</si>
  <si>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</si>
  <si>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</si>
  <si>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</si>
  <si>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</si>
  <si>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</si>
  <si>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</si>
  <si>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</si>
  <si>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</si>
  <si>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</si>
  <si>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</si>
  <si>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</si>
  <si>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</si>
  <si>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</si>
  <si>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</si>
  <si>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</si>
  <si>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</si>
  <si>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</si>
  <si>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</si>
  <si>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</si>
  <si>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</si>
  <si>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</si>
  <si>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</si>
  <si>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</si>
  <si>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</si>
  <si>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</si>
  <si>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</si>
  <si>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</si>
  <si>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</si>
  <si>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</si>
  <si>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</si>
  <si>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</si>
  <si>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</si>
  <si>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</si>
  <si>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</si>
  <si>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</si>
  <si>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</si>
  <si>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</si>
  <si>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</si>
  <si>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</si>
  <si>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</si>
  <si>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</si>
  <si>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</si>
  <si>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</si>
  <si>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</si>
  <si>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</si>
  <si>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</si>
  <si>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</si>
  <si>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</si>
  <si>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</si>
  <si>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</si>
  <si>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</si>
  <si>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</si>
  <si>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</si>
  <si>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</si>
  <si>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</si>
  <si>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</si>
  <si>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</si>
  <si>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</si>
  <si>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</si>
  <si>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</si>
  <si>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</si>
  <si>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</si>
  <si>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</si>
  <si>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</si>
  <si>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</si>
  <si>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</si>
  <si>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</si>
  <si>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</si>
  <si>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</si>
  <si>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</si>
  <si>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</si>
  <si>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</si>
  <si>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</si>
  <si>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</si>
  <si>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</si>
  <si>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</si>
  <si>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</si>
  <si>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</si>
  <si>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</si>
  <si>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</si>
  <si>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</si>
  <si>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</si>
  <si>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</si>
  <si>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</si>
  <si>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</si>
  <si>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</si>
  <si>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</si>
  <si>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</si>
  <si>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</si>
  <si>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</si>
  <si>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</si>
  <si>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</si>
  <si>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</si>
  <si>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</si>
  <si>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</si>
  <si>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</si>
  <si>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</si>
  <si>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</si>
  <si>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</si>
  <si>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</si>
  <si>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</si>
  <si>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</si>
  <si>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</si>
  <si>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</si>
  <si>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</si>
  <si>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</si>
  <si>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</si>
  <si>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</si>
  <si>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</si>
  <si>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</si>
  <si>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</si>
  <si>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</si>
  <si>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</si>
  <si>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</si>
  <si>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</si>
  <si>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</si>
  <si>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</si>
  <si>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</si>
  <si>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</si>
  <si>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</si>
  <si>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</si>
  <si>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</si>
  <si>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</si>
  <si>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</si>
  <si>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</si>
  <si>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</si>
  <si>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</si>
  <si>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</si>
  <si>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</si>
  <si>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</si>
  <si>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</si>
  <si>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</si>
  <si>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</si>
  <si>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</si>
  <si>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</si>
  <si>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</si>
  <si>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</si>
  <si>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</si>
  <si>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</si>
  <si>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</si>
  <si>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</si>
  <si>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</si>
  <si>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</si>
  <si>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</si>
  <si>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</si>
  <si>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</si>
  <si>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</si>
  <si>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</si>
  <si>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</si>
  <si>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</si>
  <si>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</si>
  <si>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</si>
  <si>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</si>
  <si>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</si>
  <si>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</si>
  <si>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</si>
  <si>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</si>
  <si>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</si>
  <si>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</si>
  <si>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</si>
  <si>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</si>
  <si>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</si>
  <si>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</si>
  <si>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</si>
  <si>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</si>
  <si>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</si>
  <si>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</si>
  <si>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</si>
  <si>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</si>
  <si>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</si>
  <si>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</si>
  <si>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</si>
  <si>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</si>
  <si>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</si>
  <si>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</si>
  <si>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</si>
  <si>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</si>
  <si>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</si>
  <si>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</si>
  <si>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</si>
  <si>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</si>
  <si>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</si>
  <si>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</si>
  <si>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</si>
  <si>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</si>
  <si>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</si>
  <si>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</si>
  <si>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</si>
  <si>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</si>
  <si>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</si>
  <si>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</si>
  <si>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</si>
  <si>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</si>
  <si>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</si>
  <si>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</si>
  <si>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</si>
  <si>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</si>
  <si>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</si>
  <si>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</si>
  <si>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</si>
  <si>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</si>
  <si>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</si>
  <si>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</si>
  <si>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</si>
  <si>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</si>
  <si>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</si>
  <si>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</si>
  <si>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</si>
  <si>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</si>
  <si>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</si>
  <si>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</si>
  <si>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</si>
  <si>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</si>
  <si>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</si>
  <si>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</si>
  <si>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</si>
  <si>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</si>
  <si>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</si>
  <si>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</si>
  <si>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</si>
  <si>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</si>
  <si>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</si>
  <si>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</si>
  <si>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</si>
  <si>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</si>
  <si>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</si>
  <si>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</si>
  <si>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</si>
  <si>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</si>
  <si>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</si>
  <si>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</si>
  <si>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</si>
  <si>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</si>
  <si>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</si>
  <si>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</si>
  <si>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</si>
  <si>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</si>
  <si>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</si>
  <si>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</si>
  <si>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</si>
  <si>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</si>
  <si>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</si>
  <si>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</si>
  <si>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</si>
  <si>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</si>
  <si>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</si>
  <si>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</si>
  <si>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</si>
  <si>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</si>
  <si>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</si>
  <si>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</si>
  <si>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</si>
  <si>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</si>
  <si>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</si>
  <si>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</si>
  <si>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</si>
  <si>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</si>
  <si>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</si>
  <si>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</si>
  <si>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</si>
  <si>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</si>
  <si>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</si>
  <si>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</si>
  <si>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</si>
  <si>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</si>
  <si>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</si>
  <si>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</si>
  <si>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</si>
  <si>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</si>
  <si>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</si>
  <si>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</si>
  <si>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</si>
  <si>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</si>
  <si>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</si>
  <si>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</si>
  <si>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</si>
  <si>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</si>
  <si>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</si>
  <si>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</si>
  <si>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</si>
  <si>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</si>
  <si>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</si>
  <si>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</si>
  <si>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</si>
  <si>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</si>
  <si>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</si>
  <si>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</si>
  <si>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</si>
  <si>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</si>
  <si>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</si>
  <si>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</si>
  <si>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</si>
  <si>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</si>
  <si>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</si>
  <si>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</si>
  <si>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</si>
  <si>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</si>
  <si>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</si>
  <si>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</si>
  <si>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</si>
  <si>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</si>
  <si>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</si>
  <si>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</si>
  <si>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</si>
  <si>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</si>
  <si>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</si>
  <si>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</si>
  <si>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</si>
  <si>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</si>
  <si>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</si>
  <si>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</si>
  <si>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</si>
  <si>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</si>
  <si>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</si>
  <si>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</si>
  <si>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</si>
  <si>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</si>
  <si>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</si>
  <si>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</si>
  <si>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</si>
  <si>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</si>
  <si>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</si>
  <si>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</si>
  <si>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</si>
  <si>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</si>
  <si>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</si>
  <si>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</si>
  <si>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</si>
  <si>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</si>
  <si>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</si>
  <si>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</si>
  <si>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</si>
  <si>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</si>
  <si>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</si>
  <si>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</si>
  <si>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</si>
  <si>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</si>
  <si>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</si>
  <si>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</si>
  <si>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</si>
  <si>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</si>
  <si>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</si>
  <si>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</si>
  <si>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</si>
  <si>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</si>
  <si>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</si>
  <si>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</si>
  <si>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</si>
  <si>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</si>
  <si>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</si>
  <si>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</si>
  <si>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</si>
  <si>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</si>
  <si>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</si>
  <si>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</si>
  <si>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</si>
  <si>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</si>
  <si>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</si>
  <si>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</si>
  <si>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</si>
  <si>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</si>
  <si>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</si>
  <si>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</si>
  <si>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</si>
  <si>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</si>
  <si>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</si>
  <si>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</si>
  <si>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</si>
  <si>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</si>
  <si>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</si>
  <si>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</si>
  <si>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</si>
  <si>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</si>
  <si>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</si>
  <si>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</si>
  <si>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</si>
  <si>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</si>
  <si>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</si>
  <si>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</si>
  <si>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</si>
  <si>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</si>
  <si>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</si>
  <si>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</si>
  <si>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</si>
  <si>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</si>
  <si>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</si>
  <si>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</si>
  <si>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</si>
  <si>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</si>
  <si>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</si>
  <si>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</si>
  <si>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</si>
  <si>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</si>
  <si>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</si>
  <si>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</si>
  <si>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</si>
  <si>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</si>
  <si>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</si>
  <si>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</si>
  <si>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</si>
  <si>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</si>
  <si>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</si>
  <si>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</si>
  <si>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</si>
  <si>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</si>
  <si>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</si>
  <si>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</si>
  <si>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</si>
  <si>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</si>
  <si>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</si>
  <si>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</si>
  <si>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</si>
  <si>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</si>
  <si>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</si>
  <si>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</si>
  <si>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</si>
  <si>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</si>
  <si>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</si>
  <si>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</si>
  <si>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</si>
  <si>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</si>
  <si>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</si>
  <si>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</si>
  <si>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</si>
  <si>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</si>
  <si>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</si>
  <si>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</si>
  <si>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</si>
  <si>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</si>
  <si>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</si>
  <si>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</si>
  <si>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</si>
  <si>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</si>
  <si>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</si>
  <si>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</si>
  <si>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</si>
  <si>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</si>
  <si>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</si>
  <si>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</si>
  <si>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</si>
  <si>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</si>
  <si>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</si>
  <si>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</si>
  <si>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</si>
  <si>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</si>
  <si>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</si>
  <si>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</si>
  <si>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</si>
  <si>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</si>
  <si>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</si>
  <si>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</si>
  <si>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</si>
  <si>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</si>
  <si>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</si>
  <si>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</si>
  <si>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</si>
  <si>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</si>
  <si>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</si>
  <si>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</si>
  <si>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</si>
  <si>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</si>
  <si>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</si>
  <si>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</si>
  <si>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</si>
  <si>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</si>
  <si>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</si>
  <si>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</si>
  <si>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</si>
  <si>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</si>
  <si>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</si>
  <si>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</si>
  <si>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</si>
  <si>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</si>
  <si>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</si>
  <si>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</si>
  <si>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</si>
  <si>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</si>
  <si>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</si>
  <si>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</si>
  <si>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</si>
  <si>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</si>
  <si>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</si>
  <si>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</si>
  <si>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</si>
  <si>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</si>
  <si>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</si>
  <si>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</si>
  <si>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</si>
  <si>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</si>
  <si>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</si>
  <si>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</si>
  <si>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</si>
  <si>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</si>
  <si>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</si>
  <si>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</si>
  <si>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</si>
  <si>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</si>
  <si>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</si>
  <si>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</si>
  <si>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</si>
  <si>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</si>
  <si>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</si>
  <si>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</si>
  <si>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</si>
  <si>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</si>
  <si>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</si>
  <si>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</si>
  <si>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</si>
  <si>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</si>
  <si>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</si>
  <si>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</si>
  <si>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</si>
  <si>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</si>
  <si>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</si>
  <si>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</si>
  <si>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</si>
  <si>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</si>
  <si>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</si>
  <si>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</si>
  <si>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</si>
  <si>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</si>
  <si>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</si>
  <si>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</si>
  <si>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</si>
  <si>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</si>
  <si>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</si>
  <si>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</si>
  <si>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</si>
  <si>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</si>
  <si>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</si>
  <si>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</si>
  <si>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</si>
  <si>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</si>
  <si>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</si>
  <si>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</si>
  <si>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</si>
  <si>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</si>
  <si>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</si>
  <si>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</si>
  <si>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</si>
  <si>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</si>
  <si>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</si>
  <si>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</si>
  <si>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</si>
  <si>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</si>
  <si>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</si>
  <si>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</si>
  <si>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</si>
  <si>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</si>
  <si>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</si>
  <si>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</si>
  <si>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</si>
  <si>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</si>
  <si>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</si>
  <si>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</si>
  <si>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</si>
  <si>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</si>
  <si>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</si>
  <si>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</si>
  <si>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</si>
  <si>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</si>
  <si>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</si>
  <si>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</si>
  <si>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</si>
  <si>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</si>
  <si>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</si>
  <si>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</si>
  <si>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</si>
  <si>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</si>
  <si>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</si>
  <si>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</si>
  <si>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</si>
  <si>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</si>
  <si>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</si>
  <si>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</si>
  <si>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</si>
  <si>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</si>
  <si>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</si>
  <si>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</si>
  <si>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</si>
  <si>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</si>
  <si>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</si>
  <si>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</si>
  <si>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</si>
  <si>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</si>
  <si>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</si>
  <si>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</si>
  <si>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</si>
  <si>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</si>
  <si>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</si>
  <si>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</si>
  <si>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</si>
  <si>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</si>
  <si>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</si>
  <si>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</si>
  <si>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</si>
  <si>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</si>
  <si>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</si>
  <si>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</si>
  <si>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</si>
  <si>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</si>
  <si>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</si>
  <si>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</si>
  <si>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</si>
  <si>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</si>
  <si>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</si>
  <si>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</si>
  <si>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</si>
  <si>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</si>
  <si>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</si>
  <si>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</si>
  <si>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</si>
  <si>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</si>
  <si>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</si>
  <si>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</si>
  <si>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</si>
  <si>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</si>
  <si>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</si>
  <si>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</si>
  <si>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</si>
  <si>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</si>
  <si>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</si>
  <si>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</si>
  <si>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</si>
  <si>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</si>
  <si>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</si>
  <si>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</si>
  <si>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</si>
  <si>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</si>
  <si>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</si>
  <si>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</si>
  <si>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</si>
  <si>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</si>
  <si>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</si>
  <si>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</si>
  <si>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</si>
  <si>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</si>
  <si>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</si>
  <si>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</si>
  <si>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</si>
  <si>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</si>
  <si>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</si>
  <si>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</si>
  <si>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</si>
  <si>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</si>
  <si>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</si>
  <si>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</si>
  <si>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</si>
  <si>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</si>
  <si>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</si>
  <si>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</si>
  <si>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</si>
  <si>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</si>
  <si>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</si>
  <si>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</si>
  <si>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</si>
  <si>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</si>
  <si>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</si>
  <si>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</si>
  <si>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</si>
  <si>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</si>
  <si>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</si>
  <si>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</si>
  <si>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</si>
  <si>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</si>
  <si>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</si>
  <si>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</si>
  <si>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</si>
  <si>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</si>
  <si>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</si>
  <si>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</si>
  <si>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</si>
  <si>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</si>
  <si>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</si>
  <si>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</si>
  <si>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</si>
  <si>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</si>
  <si>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</si>
  <si>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</si>
  <si>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</si>
  <si>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</si>
  <si>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</si>
  <si>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</si>
  <si>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</si>
  <si>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</si>
  <si>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</si>
  <si>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</si>
  <si>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</si>
  <si>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</si>
  <si>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</si>
  <si>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</si>
  <si>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</si>
  <si>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</si>
  <si>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</si>
  <si>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</si>
  <si>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</si>
  <si>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</si>
  <si>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</si>
  <si>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</si>
  <si>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</si>
  <si>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</si>
  <si>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</si>
  <si>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</si>
  <si>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</si>
  <si>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</si>
  <si>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</si>
  <si>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</si>
  <si>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</si>
  <si>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</si>
  <si>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</si>
  <si>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</si>
  <si>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</si>
  <si>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</si>
  <si>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</si>
  <si>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</si>
  <si>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</si>
  <si>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</si>
  <si>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</si>
  <si>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</si>
  <si>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</si>
  <si>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</si>
  <si>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</si>
  <si>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</si>
  <si>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</si>
  <si>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</si>
  <si>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</si>
  <si>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</si>
  <si>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</si>
  <si>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</si>
  <si>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</si>
  <si>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</si>
  <si>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</si>
  <si>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</si>
  <si>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</si>
  <si>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</si>
  <si>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</si>
  <si>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</si>
  <si>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</si>
  <si>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</si>
  <si>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</si>
  <si>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</si>
  <si>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</si>
  <si>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</si>
  <si>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</si>
  <si>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</si>
  <si>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</si>
  <si>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</si>
  <si>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</si>
  <si>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</si>
  <si>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</si>
  <si>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</si>
  <si>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</si>
  <si>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</si>
  <si>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</si>
  <si>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</si>
  <si>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</si>
  <si>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</si>
  <si>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</si>
  <si>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</si>
  <si>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</si>
  <si>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</si>
  <si>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</si>
  <si>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</si>
  <si>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</si>
  <si>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</si>
  <si>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</si>
  <si>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</si>
  <si>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</si>
  <si>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</si>
  <si>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</si>
  <si>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</si>
  <si>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</si>
  <si>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</si>
  <si>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</si>
  <si>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</si>
  <si>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</si>
  <si>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</si>
  <si>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</si>
  <si>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</si>
  <si>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</si>
  <si>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</si>
  <si>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</si>
  <si>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</si>
  <si>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</si>
  <si>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</si>
  <si>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</si>
  <si>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</si>
  <si>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</si>
  <si>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</si>
  <si>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</si>
  <si>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</si>
  <si>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</si>
  <si>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</si>
  <si>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</si>
  <si>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</si>
  <si>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</si>
  <si>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</si>
  <si>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</si>
  <si>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</si>
  <si>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</si>
  <si>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</si>
  <si>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</si>
  <si>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</si>
  <si>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</si>
  <si>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</si>
  <si>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</si>
  <si>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</si>
  <si>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</si>
  <si>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</si>
  <si>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</si>
  <si>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</si>
  <si>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</si>
  <si>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</si>
  <si>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</si>
  <si>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</si>
  <si>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</si>
  <si>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</si>
  <si>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</si>
  <si>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</si>
  <si>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</si>
  <si>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</si>
  <si>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</si>
  <si>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</si>
  <si>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</si>
  <si>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</si>
  <si>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</si>
  <si>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</si>
  <si>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</si>
  <si>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</si>
  <si>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</si>
  <si>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</si>
  <si>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</si>
  <si>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</si>
  <si>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</si>
  <si>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</si>
  <si>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</si>
  <si>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</si>
  <si>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</si>
  <si>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</si>
  <si>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</si>
  <si>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</si>
  <si>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</si>
  <si>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</si>
  <si>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</si>
  <si>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</si>
  <si>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</si>
  <si>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</si>
  <si>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</si>
  <si>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</si>
  <si>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</si>
  <si>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</si>
  <si>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</si>
  <si>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</si>
  <si>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</si>
  <si>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</si>
  <si>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</si>
  <si>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</si>
  <si>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</si>
  <si>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</si>
  <si>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</si>
  <si>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</si>
  <si>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</si>
  <si>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</si>
  <si>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</si>
  <si>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</si>
  <si>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</si>
  <si>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</si>
  <si>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</si>
  <si>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</si>
  <si>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</si>
  <si>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</si>
  <si>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</si>
  <si>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</si>
  <si>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</si>
  <si>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</si>
  <si>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</si>
  <si>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</si>
  <si>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</si>
  <si>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</si>
  <si>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</si>
  <si>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</si>
  <si>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</si>
  <si>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</si>
  <si>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</si>
  <si>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</si>
  <si>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</si>
  <si>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</si>
  <si>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</si>
  <si>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</si>
  <si>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</si>
  <si>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</si>
  <si>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</si>
  <si>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</si>
  <si>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</si>
  <si>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</si>
  <si>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</si>
  <si>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</si>
  <si>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</si>
  <si>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</si>
  <si>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</si>
  <si>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</si>
  <si>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</si>
  <si>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</si>
  <si>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</si>
  <si>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</si>
  <si>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</si>
  <si>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</si>
  <si>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</si>
  <si>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</si>
  <si>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</si>
  <si>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</si>
  <si>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</si>
  <si>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</si>
  <si>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</si>
  <si>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</si>
  <si>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</si>
  <si>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</si>
  <si>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</si>
  <si>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</si>
  <si>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</si>
  <si>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</si>
  <si>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</si>
  <si>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</si>
  <si>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</si>
  <si>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</si>
  <si>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</si>
  <si>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</si>
  <si>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</si>
  <si>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</si>
  <si>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</si>
  <si>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</si>
  <si>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</si>
  <si>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</si>
  <si>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</si>
  <si>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</si>
  <si>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</si>
  <si>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</si>
  <si>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</si>
  <si>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</si>
  <si>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</si>
  <si>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</si>
  <si>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</si>
  <si>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</si>
  <si>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</si>
  <si>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</si>
  <si>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</si>
  <si>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</si>
  <si>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</si>
  <si>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</si>
  <si>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</si>
  <si>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</si>
  <si>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</si>
  <si>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</si>
  <si>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</si>
  <si>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</si>
  <si>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</si>
  <si>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</si>
  <si>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</si>
  <si>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</si>
  <si>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</si>
  <si>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</si>
  <si>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</si>
  <si>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</si>
  <si>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</si>
  <si>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</si>
  <si>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</si>
  <si>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</si>
  <si>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</si>
  <si>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</si>
  <si>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</si>
  <si>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</si>
  <si>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</si>
  <si>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</si>
  <si>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</si>
  <si>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</si>
  <si>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</si>
  <si>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</si>
  <si>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</si>
  <si>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</si>
  <si>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</si>
  <si>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</si>
  <si>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</si>
  <si>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</si>
  <si>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</si>
  <si>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</si>
  <si>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</si>
  <si>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</si>
  <si>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</si>
  <si>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</si>
  <si>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</si>
  <si>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</si>
  <si>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</si>
  <si>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</si>
  <si>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</si>
  <si>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</si>
  <si>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</si>
  <si>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</si>
  <si>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</si>
  <si>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</si>
  <si>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</si>
  <si>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</si>
  <si>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</si>
  <si>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</si>
  <si>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</si>
  <si>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</si>
  <si>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</si>
  <si>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</si>
  <si>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</si>
  <si>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</si>
  <si>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</si>
  <si>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</si>
  <si>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</si>
  <si>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</si>
  <si>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</si>
  <si>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</si>
  <si>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</si>
  <si>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</si>
  <si>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</si>
  <si>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</si>
  <si>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</si>
  <si>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</si>
  <si>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</si>
  <si>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</si>
  <si>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</si>
  <si>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</si>
  <si>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</si>
  <si>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</si>
  <si>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</si>
  <si>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</si>
  <si>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</si>
  <si>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</si>
  <si>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</si>
  <si>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</si>
  <si>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</si>
  <si>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</si>
  <si>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</si>
  <si>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</si>
  <si>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</si>
  <si>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</si>
  <si>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</si>
  <si>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</si>
  <si>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</si>
  <si>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</si>
  <si>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</si>
  <si>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</si>
  <si>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</si>
  <si>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</si>
  <si>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</si>
  <si>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</si>
  <si>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</si>
  <si>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</si>
  <si>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</si>
  <si>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</si>
  <si>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</si>
  <si>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</si>
  <si>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</si>
  <si>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</si>
  <si>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</si>
  <si>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</si>
  <si>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</si>
  <si>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</si>
  <si>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</si>
  <si>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</si>
  <si>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</si>
  <si>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</si>
  <si>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</si>
  <si>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</si>
  <si>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</si>
  <si>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</si>
  <si>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</si>
  <si>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</si>
  <si>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</si>
  <si>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</si>
  <si>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</si>
  <si>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</si>
  <si>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</si>
  <si>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</si>
  <si>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</si>
  <si>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</si>
  <si>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</si>
  <si>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</si>
  <si>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</si>
  <si>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</si>
  <si>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</si>
  <si>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</si>
  <si>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</si>
  <si>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</si>
  <si>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</si>
  <si>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</si>
  <si>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</si>
  <si>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</si>
  <si>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</si>
  <si>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</si>
  <si>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</si>
  <si>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</si>
  <si>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</si>
  <si>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</si>
  <si>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</si>
  <si>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</si>
  <si>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</si>
  <si>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</si>
  <si>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</si>
  <si>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</si>
  <si>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</si>
  <si>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</si>
  <si>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</si>
  <si>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</si>
  <si>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</si>
  <si>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</si>
  <si>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</si>
  <si>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</si>
  <si>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</si>
  <si>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</si>
  <si>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</si>
  <si>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</si>
  <si>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</si>
  <si>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</si>
  <si>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</si>
  <si>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</si>
  <si>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</si>
  <si>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</si>
  <si>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</si>
  <si>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</si>
  <si>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</si>
  <si>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</si>
  <si>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</si>
  <si>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</si>
  <si>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</si>
  <si>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</si>
  <si>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</si>
  <si>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</si>
  <si>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</si>
  <si>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</si>
  <si>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</si>
  <si>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</si>
  <si>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</si>
  <si>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</si>
  <si>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</si>
  <si>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</si>
  <si>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</si>
  <si>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</si>
  <si>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</si>
  <si>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</si>
  <si>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</si>
  <si>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</si>
  <si>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</si>
  <si>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</si>
  <si>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</si>
  <si>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</si>
  <si>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</si>
  <si>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</si>
  <si>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</si>
  <si>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</si>
  <si>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</si>
  <si>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</si>
  <si>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</si>
  <si>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</si>
  <si>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</si>
  <si>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</si>
  <si>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</si>
  <si>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</si>
  <si>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</si>
  <si>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</si>
  <si>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</si>
  <si>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</si>
  <si>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</si>
  <si>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</si>
  <si>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</si>
  <si>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</si>
  <si>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</si>
  <si>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</si>
  <si>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</si>
  <si>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</si>
  <si>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</si>
  <si>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</si>
  <si>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</si>
  <si>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</si>
  <si>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</si>
  <si>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</si>
  <si>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</si>
  <si>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</si>
  <si>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</si>
  <si>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</si>
  <si>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</si>
  <si>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</si>
  <si>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</si>
  <si>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</si>
  <si>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</si>
  <si>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</si>
  <si>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</si>
  <si>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</si>
  <si>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</si>
  <si>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</si>
  <si>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</si>
  <si>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</si>
  <si>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</si>
  <si>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</si>
  <si>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</si>
  <si>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</si>
  <si>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</si>
  <si>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</si>
  <si>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</si>
  <si>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</si>
  <si>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</si>
  <si>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</si>
  <si>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</si>
  <si>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</si>
  <si>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</si>
  <si>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</si>
  <si>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</si>
  <si>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</si>
  <si>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</si>
  <si>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</si>
  <si>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</si>
  <si>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</si>
  <si>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</si>
  <si>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</si>
  <si>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</si>
  <si>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</si>
  <si>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</si>
  <si>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</si>
  <si>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</si>
  <si>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</si>
  <si>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</si>
  <si>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</si>
  <si>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</si>
  <si>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</si>
  <si>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</si>
  <si>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</si>
  <si>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</si>
  <si>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</si>
  <si>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</si>
  <si>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</si>
  <si>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</si>
  <si>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</si>
  <si>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</si>
  <si>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</si>
  <si>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</si>
  <si>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</si>
  <si>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</si>
  <si>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</si>
  <si>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</si>
  <si>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</si>
  <si>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</si>
  <si>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</si>
  <si>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</si>
  <si>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</si>
  <si>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</si>
  <si>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</si>
  <si>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</si>
  <si>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</si>
  <si>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</si>
  <si>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</si>
  <si>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</si>
  <si>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</si>
  <si>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</si>
  <si>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</si>
  <si>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</si>
  <si>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</si>
  <si>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</si>
  <si>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</si>
  <si>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</si>
  <si>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</si>
  <si>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</si>
  <si>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</si>
  <si>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</si>
  <si>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</si>
  <si>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</si>
  <si>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</si>
  <si>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</si>
  <si>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</si>
  <si>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</si>
  <si>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</si>
  <si>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</si>
  <si>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</si>
  <si>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</si>
  <si>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</si>
  <si>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</si>
  <si>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</si>
  <si>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</si>
  <si>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</si>
  <si>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</si>
  <si>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</si>
  <si>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</si>
  <si>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</si>
  <si>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</si>
  <si>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</si>
  <si>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</si>
  <si>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</si>
  <si>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</si>
  <si>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</si>
  <si>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</si>
  <si>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</si>
  <si>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</si>
  <si>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</si>
  <si>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</si>
  <si>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</si>
  <si>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</si>
  <si>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</si>
  <si>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</si>
  <si>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</si>
  <si>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</si>
  <si>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</si>
  <si>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</si>
  <si>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</si>
  <si>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</si>
  <si>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</si>
  <si>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</si>
  <si>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</si>
  <si>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</si>
  <si>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</si>
  <si>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</si>
  <si>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</si>
  <si>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</si>
  <si>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</si>
  <si>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</si>
  <si>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</si>
  <si>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</si>
  <si>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</si>
  <si>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</si>
  <si>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</si>
  <si>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</si>
  <si>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</si>
  <si>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</si>
  <si>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</si>
  <si>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</si>
  <si>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</si>
  <si>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</si>
  <si>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</si>
  <si>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</si>
  <si>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</si>
  <si>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</si>
  <si>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</si>
  <si>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</si>
  <si>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</si>
  <si>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</si>
  <si>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</si>
  <si>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</si>
  <si>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</si>
  <si>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</si>
  <si>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</si>
  <si>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</si>
  <si>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</si>
  <si>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</si>
  <si>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</si>
  <si>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</si>
  <si>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</si>
  <si>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</si>
  <si>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</si>
  <si>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</si>
  <si>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</si>
  <si>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</si>
  <si>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</si>
  <si>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</si>
  <si>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</si>
  <si>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</si>
  <si>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</si>
  <si>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</si>
  <si>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</si>
  <si>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</si>
  <si>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</si>
  <si>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</si>
  <si>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</si>
  <si>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</si>
  <si>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</si>
  <si>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</si>
  <si>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</si>
  <si>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</si>
  <si>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</si>
  <si>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</si>
  <si>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</si>
  <si>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</si>
  <si>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</si>
  <si>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</si>
  <si>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</si>
  <si>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</si>
  <si>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</si>
  <si>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</si>
  <si>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</si>
  <si>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</si>
  <si>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</si>
  <si>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</si>
  <si>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</si>
  <si>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</si>
  <si>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</si>
  <si>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</si>
  <si>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</si>
  <si>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</si>
  <si>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</si>
  <si>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</si>
  <si>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</si>
  <si>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</si>
  <si>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</si>
  <si>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</si>
  <si>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</si>
  <si>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</si>
  <si>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</si>
  <si>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</si>
  <si>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</si>
  <si>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</si>
  <si>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</si>
  <si>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</si>
  <si>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</si>
  <si>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</si>
  <si>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</si>
  <si>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</si>
  <si>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</si>
  <si>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</si>
  <si>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</si>
  <si>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</si>
  <si>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</si>
  <si>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</si>
  <si>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</si>
  <si>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</si>
  <si>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</si>
  <si>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</si>
  <si>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</si>
  <si>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</si>
  <si>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</si>
  <si>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</si>
  <si>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</si>
  <si>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</si>
  <si>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</si>
  <si>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</si>
  <si>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</si>
  <si>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</si>
  <si>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</si>
  <si>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</si>
  <si>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</si>
  <si>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</si>
  <si>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</si>
  <si>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</si>
  <si>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</si>
  <si>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</si>
  <si>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</si>
  <si>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</si>
  <si>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</si>
  <si>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</si>
  <si>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</si>
  <si>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</si>
  <si>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</si>
  <si>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</si>
  <si>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</si>
  <si>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</si>
  <si>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</si>
  <si>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</si>
  <si>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</si>
  <si>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</si>
  <si>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</si>
  <si>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</si>
  <si>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</si>
  <si>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</si>
  <si>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</si>
  <si>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</si>
  <si>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</si>
  <si>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</si>
  <si>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</si>
  <si>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</si>
  <si>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</si>
  <si>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</si>
  <si>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</si>
  <si>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</si>
  <si>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</si>
  <si>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</si>
  <si>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</si>
  <si>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</si>
  <si>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</si>
  <si>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</si>
  <si>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</si>
  <si>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</si>
  <si>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</si>
  <si>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</si>
  <si>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</si>
  <si>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</si>
  <si>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</si>
  <si>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</si>
  <si>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</si>
  <si>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</si>
  <si>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</si>
  <si>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</si>
  <si>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</si>
  <si>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</si>
  <si>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</si>
  <si>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</si>
  <si>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</si>
  <si>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</si>
  <si>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</si>
  <si>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</si>
  <si>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</si>
  <si>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</si>
  <si>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</si>
  <si>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</si>
  <si>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</si>
  <si>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</si>
  <si>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</si>
  <si>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</si>
  <si>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</si>
  <si>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</si>
  <si>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</si>
  <si>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</si>
  <si>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</si>
  <si>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</si>
  <si>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</si>
  <si>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</si>
  <si>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</si>
  <si>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</si>
  <si>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</si>
  <si>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</si>
  <si>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</si>
  <si>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</si>
  <si>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</si>
  <si>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</si>
  <si>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</si>
  <si>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</si>
  <si>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</si>
  <si>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</si>
  <si>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</si>
  <si>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</si>
  <si>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</si>
  <si>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</si>
  <si>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</si>
  <si>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</si>
  <si>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</si>
  <si>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</si>
  <si>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</si>
  <si>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</si>
  <si>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</si>
  <si>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</si>
  <si>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</si>
  <si>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</si>
  <si>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</si>
  <si>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</si>
  <si>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</si>
  <si>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</si>
  <si>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</si>
  <si>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</si>
  <si>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</si>
  <si>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</si>
  <si>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</si>
  <si>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</si>
  <si>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</si>
  <si>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</si>
  <si>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</si>
  <si>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</si>
  <si>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</si>
  <si>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</si>
  <si>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</si>
  <si>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</si>
  <si>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</si>
  <si>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</si>
  <si>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</si>
  <si>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</si>
  <si>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</si>
  <si>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</si>
  <si>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</si>
  <si>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</si>
  <si>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</si>
  <si>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</si>
  <si>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</si>
  <si>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</si>
  <si>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</si>
  <si>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</si>
  <si>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</si>
  <si>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</si>
  <si>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</si>
  <si>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</si>
  <si>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</si>
  <si>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</si>
  <si>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</si>
  <si>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</si>
  <si>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</si>
  <si>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</si>
  <si>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</si>
  <si>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</si>
  <si>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</si>
  <si>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</si>
  <si>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</si>
  <si>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</si>
  <si>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</si>
  <si>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</si>
  <si>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</si>
  <si>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</si>
  <si>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</si>
  <si>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</si>
  <si>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</si>
  <si>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</si>
  <si>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</si>
  <si>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</si>
  <si>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</si>
  <si>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</si>
  <si>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</si>
  <si>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</si>
  <si>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</si>
  <si>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</si>
  <si>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</si>
  <si>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</si>
  <si>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</si>
  <si>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</si>
  <si>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</si>
  <si>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</si>
  <si>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</si>
  <si>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</si>
  <si>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</si>
  <si>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</si>
  <si>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</si>
  <si>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</si>
  <si>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</si>
  <si>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</si>
  <si>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</si>
  <si>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</si>
  <si>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</si>
  <si>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</si>
  <si>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</si>
  <si>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</si>
  <si>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</si>
  <si>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</si>
  <si>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</si>
  <si>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</si>
  <si>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</si>
  <si>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</si>
  <si>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</si>
  <si>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</si>
  <si>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</si>
  <si>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</si>
  <si>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</si>
  <si>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</si>
  <si>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</si>
  <si>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</si>
  <si>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</si>
  <si>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</si>
  <si>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</si>
  <si>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</si>
  <si>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</si>
  <si>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</si>
  <si>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</si>
  <si>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</si>
  <si>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</si>
  <si>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</si>
  <si>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</si>
  <si>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</si>
  <si>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</si>
  <si>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</si>
  <si>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</si>
  <si>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</si>
  <si>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</si>
  <si>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</si>
  <si>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</si>
  <si>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</si>
  <si>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</si>
  <si>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</si>
  <si>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</si>
  <si>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</si>
  <si>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</si>
  <si>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</si>
  <si>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</si>
  <si>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</si>
  <si>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</si>
  <si>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</si>
  <si>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</si>
  <si>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</si>
  <si>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</si>
  <si>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</si>
  <si>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</si>
  <si>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</si>
  <si>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</si>
  <si>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</si>
  <si>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</si>
  <si>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</si>
  <si>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</si>
  <si>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</si>
  <si>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</si>
  <si>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</si>
  <si>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</si>
  <si>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</si>
  <si>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</si>
  <si>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</si>
  <si>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</si>
  <si>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</si>
  <si>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</si>
  <si>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</si>
  <si>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</si>
  <si>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</si>
  <si>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</si>
  <si>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</si>
  <si>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</si>
  <si>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</si>
  <si>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</si>
  <si>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</si>
  <si>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</si>
  <si>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</si>
  <si>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</si>
  <si>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</si>
  <si>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</si>
  <si>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</si>
  <si>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</si>
  <si>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</si>
  <si>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</si>
  <si>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</si>
  <si>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</si>
  <si>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</si>
  <si>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</si>
  <si>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</si>
  <si>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</si>
  <si>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</si>
  <si>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</si>
  <si>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</si>
  <si>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</si>
  <si>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</si>
  <si>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</si>
  <si>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</si>
  <si>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</si>
  <si>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</si>
  <si>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</si>
  <si>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</si>
  <si>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</si>
  <si>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</si>
  <si>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</si>
  <si>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</si>
  <si>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</si>
  <si>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</si>
  <si>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</si>
  <si>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</si>
  <si>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</si>
  <si>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</si>
  <si>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</si>
  <si>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</si>
  <si>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</si>
  <si>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</si>
  <si>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</si>
  <si>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</si>
  <si>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</si>
  <si>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</si>
  <si>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</si>
  <si>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</si>
  <si>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</si>
  <si>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</si>
  <si>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</si>
  <si>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</si>
  <si>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</si>
  <si>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</si>
  <si>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</si>
  <si>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</si>
  <si>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</si>
  <si>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</si>
  <si>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</si>
  <si>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</si>
  <si>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</si>
  <si>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</si>
  <si>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</si>
  <si>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</si>
  <si>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</si>
  <si>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</si>
  <si>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</si>
  <si>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</si>
  <si>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</si>
  <si>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</si>
  <si>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</si>
  <si>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</si>
  <si>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</si>
  <si>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</si>
  <si>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</si>
  <si>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</si>
  <si>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</si>
  <si>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</si>
  <si>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</si>
  <si>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</si>
  <si>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</si>
  <si>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</si>
  <si>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</si>
  <si>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</si>
  <si>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</si>
  <si>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</si>
  <si>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</si>
  <si>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</si>
  <si>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</si>
  <si>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</si>
  <si>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</si>
  <si>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</si>
  <si>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</si>
  <si>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</si>
  <si>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</si>
  <si>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</si>
  <si>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</si>
  <si>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</si>
  <si>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</si>
  <si>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</si>
  <si>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</si>
  <si>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</si>
  <si>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</si>
  <si>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</si>
  <si>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</si>
  <si>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</si>
  <si>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</si>
  <si>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</si>
  <si>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</si>
  <si>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</si>
  <si>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</si>
  <si>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</si>
  <si>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</si>
  <si>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</si>
  <si>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</si>
  <si>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</si>
  <si>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</si>
  <si>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</si>
  <si>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</si>
  <si>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</si>
  <si>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</si>
  <si>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</si>
  <si>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</si>
  <si>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</si>
  <si>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</si>
  <si>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</si>
  <si>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</si>
  <si>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</si>
  <si>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</si>
  <si>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</si>
  <si>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</si>
  <si>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</si>
  <si>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</si>
  <si>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</si>
  <si>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</si>
  <si>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</si>
  <si>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</si>
  <si>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</si>
  <si>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</si>
  <si>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</si>
  <si>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</si>
  <si>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</si>
  <si>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</si>
  <si>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</si>
  <si>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</si>
  <si>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</si>
  <si>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</si>
  <si>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</si>
  <si>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</si>
  <si>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</si>
  <si>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</si>
  <si>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</si>
  <si>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</si>
  <si>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</si>
  <si>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</si>
  <si>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</si>
  <si>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</si>
  <si>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</si>
  <si>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</si>
  <si>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</si>
  <si>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</si>
  <si>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</si>
  <si>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</si>
  <si>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</si>
  <si>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</si>
  <si>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</si>
  <si>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</si>
  <si>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</si>
  <si>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</si>
  <si>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</si>
  <si>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</si>
  <si>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</si>
  <si>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</si>
  <si>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</si>
  <si>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</si>
  <si>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</si>
  <si>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</si>
  <si>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</si>
  <si>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</si>
  <si>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</si>
  <si>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</si>
  <si>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</si>
  <si>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</si>
  <si>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</si>
  <si>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</si>
  <si>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</si>
  <si>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</si>
  <si>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</si>
  <si>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</si>
  <si>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</si>
  <si>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</si>
  <si>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</si>
  <si>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</si>
  <si>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</si>
  <si>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</si>
  <si>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</si>
  <si>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</si>
  <si>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</si>
  <si>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</si>
  <si>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</si>
  <si>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</si>
  <si>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</si>
  <si>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</si>
  <si>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</si>
  <si>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</si>
  <si>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</si>
  <si>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</si>
  <si>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</si>
  <si>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</si>
  <si>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</si>
  <si>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</si>
  <si>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</si>
  <si>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</si>
  <si>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</si>
  <si>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</si>
  <si>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</si>
  <si>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</si>
  <si>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</si>
  <si>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</si>
  <si>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</si>
  <si>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</si>
  <si>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</si>
  <si>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</si>
  <si>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</si>
  <si>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</si>
  <si>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</si>
  <si>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</si>
  <si>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</si>
  <si>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</si>
  <si>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</si>
  <si>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</si>
  <si>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</si>
  <si>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</si>
  <si>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</si>
  <si>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</si>
  <si>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</si>
  <si>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</si>
  <si>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</si>
  <si>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</si>
  <si>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</si>
  <si>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</si>
  <si>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</si>
  <si>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</si>
  <si>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</si>
  <si>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</si>
  <si>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</si>
  <si>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</si>
  <si>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</si>
  <si>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</si>
  <si>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</si>
  <si>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</si>
  <si>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</si>
  <si>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</si>
  <si>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</si>
  <si>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</si>
  <si>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</si>
  <si>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</si>
  <si>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</si>
  <si>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</si>
  <si>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</si>
  <si>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</si>
  <si>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</si>
  <si>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</si>
  <si>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</si>
  <si>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</si>
  <si>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</si>
  <si>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</si>
  <si>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</si>
  <si>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</si>
  <si>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</si>
  <si>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</si>
  <si>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</si>
  <si>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</si>
  <si>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</si>
  <si>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</si>
  <si>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</si>
  <si>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</si>
  <si>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</si>
  <si>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</si>
  <si>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</si>
  <si>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</si>
  <si>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</si>
  <si>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</si>
  <si>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</si>
  <si>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</si>
  <si>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</si>
  <si>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</si>
  <si>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</si>
  <si>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</si>
  <si>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</si>
  <si>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</si>
  <si>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</si>
  <si>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</si>
  <si>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</si>
  <si>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</si>
  <si>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</si>
  <si>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</si>
  <si>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</si>
  <si>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</si>
  <si>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</si>
  <si>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</si>
  <si>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</si>
  <si>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</si>
  <si>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</si>
  <si>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</si>
  <si>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</si>
  <si>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</si>
  <si>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</si>
  <si>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</si>
  <si>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</si>
  <si>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</si>
  <si>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</si>
  <si>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</si>
  <si>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</si>
  <si>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</si>
  <si>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</si>
  <si>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</si>
  <si>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</si>
  <si>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</si>
  <si>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</si>
  <si>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</si>
  <si>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</si>
  <si>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</si>
  <si>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</si>
  <si>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</si>
  <si>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</si>
  <si>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</si>
  <si>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</si>
  <si>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</si>
  <si>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</si>
  <si>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</si>
  <si>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</si>
  <si>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</si>
  <si>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</si>
  <si>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</si>
  <si>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</si>
  <si>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</si>
  <si>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</si>
  <si>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</si>
  <si>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</si>
  <si>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</si>
  <si>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</si>
  <si>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</si>
  <si>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</si>
  <si>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</si>
  <si>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</si>
  <si>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</si>
  <si>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</si>
  <si>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</si>
  <si>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</si>
  <si>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</si>
  <si>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</si>
  <si>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</si>
  <si>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</si>
  <si>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</si>
  <si>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</si>
  <si>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</si>
  <si>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</si>
  <si>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</si>
  <si>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</si>
  <si>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</si>
  <si>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</si>
  <si>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</si>
  <si>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</si>
  <si>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</si>
  <si>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</si>
  <si>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</si>
  <si>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</si>
  <si>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</si>
  <si>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</si>
  <si>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</si>
  <si>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</si>
  <si>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</si>
  <si>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</si>
  <si>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</si>
  <si>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</si>
  <si>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</si>
  <si>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</si>
  <si>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</si>
  <si>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</si>
  <si>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</si>
  <si>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</si>
  <si>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</si>
  <si>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</si>
  <si>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</si>
  <si>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</si>
  <si>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</si>
  <si>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</si>
  <si>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</si>
  <si>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</si>
  <si>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</si>
  <si>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</si>
  <si>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</si>
  <si>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</si>
  <si>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</si>
  <si>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</si>
  <si>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</si>
  <si>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</si>
  <si>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</si>
  <si>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</si>
  <si>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</si>
  <si>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</si>
  <si>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</si>
  <si>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</si>
  <si>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</si>
  <si>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</si>
  <si>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</si>
  <si>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</si>
  <si>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</si>
  <si>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</si>
  <si>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</si>
  <si>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</si>
  <si>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</si>
  <si>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</si>
  <si>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</si>
  <si>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</si>
  <si>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</si>
  <si>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</si>
  <si>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</si>
  <si>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</si>
  <si>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</si>
  <si>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</si>
  <si>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</si>
  <si>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</si>
  <si>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</si>
  <si>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</si>
  <si>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</si>
  <si>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</si>
  <si>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</si>
  <si>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</si>
  <si>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</si>
  <si>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</si>
  <si>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</si>
  <si>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</si>
  <si>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</si>
  <si>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</si>
  <si>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</si>
  <si>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</si>
  <si>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</si>
  <si>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</si>
  <si>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</si>
  <si>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</si>
  <si>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</si>
  <si>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</si>
  <si>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</si>
  <si>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</si>
  <si>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</si>
  <si>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</si>
  <si>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</si>
  <si>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</si>
  <si>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</si>
  <si>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</si>
  <si>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</si>
  <si>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</si>
  <si>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</si>
  <si>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</si>
  <si>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</si>
  <si>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</si>
  <si>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</si>
  <si>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</si>
  <si>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</si>
  <si>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</si>
  <si>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</si>
  <si>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</si>
  <si>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</si>
  <si>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</si>
  <si>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</si>
  <si>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</si>
  <si>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</si>
  <si>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</si>
  <si>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</si>
  <si>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</si>
  <si>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</si>
  <si>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</si>
  <si>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</si>
  <si>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</si>
  <si>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</si>
  <si>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</si>
  <si>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</si>
  <si>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</si>
  <si>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</si>
  <si>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</si>
  <si>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</si>
  <si>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</si>
  <si>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</si>
  <si>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</si>
  <si>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</si>
  <si>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</si>
  <si>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</si>
  <si>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</si>
  <si>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</si>
  <si>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</si>
  <si>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</si>
  <si>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</si>
  <si>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</si>
  <si>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</si>
  <si>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</si>
  <si>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</si>
  <si>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</si>
  <si>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</si>
  <si>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</si>
  <si>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</si>
  <si>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</si>
  <si>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</si>
  <si>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</si>
  <si>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</si>
  <si>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</si>
  <si>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</si>
  <si>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</si>
  <si>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</si>
  <si>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</si>
  <si>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</si>
  <si>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</si>
  <si>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</si>
  <si>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</si>
  <si>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</si>
  <si>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</si>
  <si>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</si>
  <si>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</si>
  <si>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</si>
  <si>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</si>
  <si>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</si>
  <si>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</si>
  <si>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</si>
  <si>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</si>
  <si>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</si>
  <si>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</si>
  <si>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</si>
  <si>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</si>
  <si>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</si>
  <si>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</si>
  <si>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</si>
  <si>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</si>
  <si>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</si>
  <si>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</si>
  <si>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</si>
  <si>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</si>
  <si>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</si>
  <si>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</si>
  <si>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</si>
  <si>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</si>
  <si>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</si>
  <si>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</si>
  <si>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</si>
  <si>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</si>
  <si>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</si>
  <si>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</si>
  <si>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</si>
  <si>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</si>
  <si>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</si>
  <si>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</si>
  <si>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</si>
  <si>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</si>
  <si>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</si>
  <si>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</si>
  <si>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</si>
  <si>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</si>
  <si>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</si>
  <si>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</si>
  <si>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</si>
  <si>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</si>
  <si>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</si>
  <si>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</si>
  <si>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</si>
  <si>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</si>
  <si>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</si>
  <si>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</si>
  <si>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</si>
  <si>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</si>
  <si>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</si>
  <si>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</si>
  <si>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</si>
  <si>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</si>
  <si>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</si>
  <si>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</si>
  <si>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</si>
  <si>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</si>
  <si>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</si>
  <si>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</si>
  <si>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</si>
  <si>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</si>
  <si>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</si>
  <si>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</si>
  <si>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</si>
  <si>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</si>
  <si>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</si>
  <si>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</si>
  <si>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</si>
  <si>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</si>
  <si>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</si>
  <si>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</si>
  <si>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</si>
  <si>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</si>
  <si>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</si>
  <si>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</si>
  <si>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</si>
  <si>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</si>
  <si>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</si>
  <si>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</si>
  <si>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</si>
  <si>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</si>
  <si>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</si>
  <si>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</si>
  <si>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</si>
  <si>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</si>
  <si>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</si>
  <si>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</si>
  <si>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</si>
  <si>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</si>
  <si>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</si>
  <si>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</si>
  <si>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</si>
  <si>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</si>
  <si>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</si>
  <si>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</si>
  <si>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</si>
  <si>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</si>
  <si>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</si>
  <si>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</si>
  <si>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</si>
  <si>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</si>
  <si>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</si>
  <si>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</si>
  <si>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</si>
  <si>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</si>
  <si>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</si>
  <si>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</si>
  <si>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</si>
  <si>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</si>
  <si>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</si>
  <si>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</si>
  <si>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</si>
  <si>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</si>
  <si>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</si>
  <si>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</si>
  <si>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</si>
  <si>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</si>
  <si>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</si>
  <si>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</si>
  <si>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</si>
  <si>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</si>
  <si>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</si>
  <si>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</si>
  <si>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</si>
  <si>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</si>
  <si>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</si>
  <si>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</si>
  <si>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</si>
  <si>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</si>
  <si>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</si>
  <si>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</si>
  <si>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</si>
  <si>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</si>
  <si>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</si>
  <si>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</si>
  <si>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</si>
  <si>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</si>
  <si>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</si>
  <si>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</si>
  <si>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</si>
  <si>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</si>
  <si>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</si>
  <si>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</si>
  <si>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</si>
  <si>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</si>
  <si>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</si>
  <si>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</si>
  <si>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</si>
  <si>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</si>
  <si>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</si>
  <si>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</si>
  <si>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</si>
  <si>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</si>
  <si>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</si>
  <si>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</si>
  <si>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</si>
  <si>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</si>
  <si>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</si>
  <si>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</si>
  <si>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</si>
  <si>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</si>
  <si>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</si>
  <si>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</si>
  <si>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</si>
  <si>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</si>
  <si>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</si>
  <si>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</si>
  <si>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</si>
  <si>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</si>
  <si>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</si>
  <si>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</si>
  <si>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</si>
  <si>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</si>
  <si>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</si>
  <si>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</si>
  <si>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</si>
  <si>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</si>
  <si>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</si>
  <si>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</si>
  <si>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</si>
  <si>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</si>
  <si>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</si>
  <si>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</si>
  <si>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</si>
  <si>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</si>
  <si>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</si>
  <si>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</si>
  <si>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</si>
  <si>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</si>
  <si>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</si>
  <si>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</si>
  <si>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</si>
  <si>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</si>
  <si>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</si>
  <si>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</si>
  <si>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</si>
  <si>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</si>
  <si>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</si>
  <si>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</si>
  <si>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</si>
  <si>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</si>
  <si>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</si>
  <si>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</si>
  <si>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</si>
  <si>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</si>
  <si>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</si>
  <si>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</si>
  <si>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</si>
  <si>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</si>
  <si>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</si>
  <si>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</si>
  <si>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</si>
  <si>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</si>
  <si>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</si>
  <si>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</si>
  <si>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</si>
  <si>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</si>
  <si>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</si>
  <si>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</si>
  <si>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</si>
  <si>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</si>
  <si>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</si>
  <si>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</si>
  <si>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</si>
  <si>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</si>
  <si>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</si>
  <si>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</si>
  <si>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</si>
  <si>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</si>
  <si>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</si>
  <si>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</si>
  <si>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</si>
  <si>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</si>
  <si>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</si>
  <si>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</si>
  <si>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</si>
  <si>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</si>
  <si>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</si>
  <si>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</si>
  <si>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</si>
  <si>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</si>
  <si>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</si>
  <si>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</si>
  <si>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</si>
  <si>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</si>
  <si>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</si>
  <si>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</si>
  <si>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</si>
  <si>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</si>
  <si>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</si>
  <si>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</si>
  <si>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</si>
  <si>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</si>
  <si>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</si>
  <si>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</si>
  <si>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</si>
  <si>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</si>
  <si>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</si>
  <si>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</si>
  <si>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</si>
  <si>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</si>
  <si>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</si>
  <si>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</si>
  <si>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</si>
  <si>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</si>
  <si>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</si>
  <si>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</si>
  <si>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</si>
  <si>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</si>
  <si>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</si>
  <si>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</si>
  <si>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</si>
  <si>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</si>
  <si>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</si>
  <si>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</si>
  <si>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</si>
  <si>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</si>
  <si>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</si>
  <si>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</si>
  <si>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</si>
  <si>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</si>
  <si>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</si>
  <si>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</si>
  <si>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</si>
  <si>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</si>
  <si>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</si>
  <si>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</si>
  <si>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</si>
  <si>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</si>
  <si>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</si>
  <si>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</si>
  <si>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</si>
  <si>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</si>
  <si>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</si>
  <si>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</si>
  <si>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</si>
  <si>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</si>
  <si>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</si>
  <si>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</si>
  <si>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</si>
  <si>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</si>
  <si>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</si>
  <si>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</si>
  <si>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</si>
  <si>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</si>
  <si>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</si>
  <si>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</si>
  <si>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</si>
  <si>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</si>
  <si>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</si>
  <si>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</si>
  <si>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</si>
  <si>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</si>
  <si>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</si>
  <si>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</si>
  <si>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</si>
  <si>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</si>
  <si>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</si>
  <si>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</si>
  <si>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</si>
  <si>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</si>
  <si>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</si>
  <si>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</si>
  <si>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</si>
  <si>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</si>
  <si>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</si>
  <si>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</si>
  <si>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</si>
  <si>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</si>
  <si>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</si>
  <si>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</si>
  <si>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</si>
  <si>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</si>
  <si>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</si>
  <si>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</si>
  <si>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</si>
  <si>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</si>
  <si>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</si>
  <si>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</si>
  <si>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</si>
  <si>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</si>
  <si>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</si>
  <si>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</si>
  <si>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</si>
  <si>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</si>
  <si>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</si>
  <si>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</si>
  <si>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</si>
  <si>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</si>
  <si>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</si>
  <si>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</si>
  <si>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</si>
  <si>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</si>
  <si>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</si>
  <si>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</si>
  <si>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</si>
  <si>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</si>
  <si>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</si>
  <si>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</si>
  <si>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</si>
  <si>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</si>
  <si>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</si>
  <si>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</si>
  <si>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</si>
  <si>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</si>
  <si>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</si>
  <si>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</si>
  <si>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</si>
  <si>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</si>
  <si>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</si>
  <si>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</si>
  <si>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</si>
  <si>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</si>
  <si>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</si>
  <si>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</si>
  <si>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</si>
  <si>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</si>
  <si>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</si>
  <si>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</si>
  <si>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</si>
  <si>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</si>
  <si>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</si>
  <si>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</si>
  <si>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</si>
  <si>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</si>
  <si>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</si>
  <si>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</si>
  <si>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</si>
  <si>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</si>
  <si>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</si>
  <si>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</si>
  <si>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</si>
  <si>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</si>
  <si>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</si>
  <si>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</si>
  <si>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</si>
  <si>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</si>
  <si>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</si>
  <si>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</si>
  <si>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</si>
  <si>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</si>
  <si>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</si>
  <si>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</si>
  <si>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</si>
  <si>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</si>
  <si>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</si>
  <si>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</si>
  <si>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</si>
  <si>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</si>
  <si>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</si>
  <si>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</si>
  <si>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</si>
  <si>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</si>
  <si>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</si>
  <si>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</si>
  <si>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</si>
  <si>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</si>
  <si>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</si>
  <si>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</si>
  <si>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</si>
  <si>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</si>
  <si>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</si>
  <si>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</si>
  <si>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</si>
  <si>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</si>
  <si>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</si>
  <si>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</si>
  <si>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</si>
  <si>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</si>
  <si>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</si>
  <si>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</si>
  <si>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</si>
  <si>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</si>
  <si>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</si>
  <si>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</si>
  <si>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</si>
  <si>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</si>
  <si>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</si>
  <si>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</si>
  <si>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</si>
  <si>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</si>
  <si>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</si>
  <si>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</si>
  <si>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</si>
  <si>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</si>
  <si>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</si>
  <si>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</si>
  <si>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</si>
  <si>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</si>
  <si>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</si>
  <si>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</si>
  <si>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</si>
  <si>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</si>
  <si>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</si>
  <si>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</si>
  <si>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</si>
  <si>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</si>
  <si>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</si>
  <si>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</si>
  <si>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</si>
  <si>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</si>
  <si>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</si>
  <si>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</si>
  <si>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</si>
  <si>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</si>
  <si>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</si>
  <si>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</si>
  <si>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</si>
  <si>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</si>
  <si>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</si>
  <si>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</si>
  <si>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</si>
  <si>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</si>
  <si>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</si>
  <si>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</si>
  <si>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</si>
  <si>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</si>
  <si>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</si>
  <si>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</si>
  <si>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</si>
  <si>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</si>
  <si>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</si>
  <si>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</si>
  <si>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</si>
  <si>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</si>
  <si>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</si>
  <si>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</si>
  <si>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</si>
  <si>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</si>
  <si>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</si>
  <si>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</si>
  <si>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</si>
  <si>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</si>
  <si>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</si>
  <si>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</si>
  <si>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</si>
  <si>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</si>
  <si>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</si>
  <si>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</si>
  <si>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</si>
  <si>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</si>
  <si>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</si>
  <si>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</si>
  <si>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</si>
  <si>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</si>
  <si>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</si>
  <si>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</si>
  <si>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</si>
  <si>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</si>
  <si>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</si>
  <si>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</si>
  <si>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</si>
  <si>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</si>
  <si>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</si>
  <si>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</si>
  <si>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</si>
  <si>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</si>
  <si>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</si>
  <si>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</si>
  <si>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</si>
  <si>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</si>
  <si>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</si>
  <si>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</si>
  <si>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</si>
  <si>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</si>
  <si>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</si>
  <si>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</si>
  <si>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</si>
  <si>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</si>
  <si>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</si>
  <si>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</si>
  <si>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</si>
  <si>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</si>
  <si>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</si>
  <si>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</si>
  <si>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</si>
  <si>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</si>
  <si>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</si>
  <si>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</si>
  <si>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</si>
  <si>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</si>
  <si>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</si>
  <si>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</si>
  <si>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</si>
  <si>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</si>
  <si>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</si>
  <si>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</si>
  <si>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</si>
  <si>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</si>
  <si>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</si>
  <si>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</si>
  <si>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</si>
  <si>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</si>
  <si>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</si>
  <si>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</si>
  <si>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</si>
  <si>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</si>
  <si>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</si>
  <si>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</si>
  <si>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</si>
  <si>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</si>
  <si>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</si>
  <si>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</si>
  <si>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</si>
  <si>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</si>
  <si>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</si>
  <si>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</si>
  <si>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</si>
  <si>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</si>
  <si>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</si>
  <si>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</si>
  <si>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</si>
  <si>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</si>
  <si>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</si>
  <si>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</si>
  <si>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</si>
  <si>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</si>
  <si>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</si>
  <si>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</si>
  <si>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</si>
  <si>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</si>
  <si>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</si>
  <si>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</si>
  <si>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</si>
  <si>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</si>
  <si>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</si>
  <si>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</si>
  <si>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</si>
  <si>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</si>
  <si>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</si>
  <si>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</si>
  <si>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</si>
  <si>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</si>
  <si>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</si>
  <si>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</si>
  <si>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</si>
  <si>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</si>
  <si>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</si>
  <si>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</si>
  <si>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</si>
  <si>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</si>
  <si>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</si>
  <si>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</si>
  <si>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</si>
  <si>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</si>
  <si>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</si>
  <si>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</si>
  <si>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</si>
  <si>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</si>
  <si>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</si>
  <si>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</si>
  <si>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</si>
  <si>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</si>
  <si>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</si>
  <si>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</si>
  <si>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</si>
  <si>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</si>
  <si>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</si>
  <si>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</si>
  <si>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</si>
  <si>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</si>
  <si>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</si>
  <si>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</si>
  <si>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</si>
  <si>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</si>
  <si>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</si>
  <si>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</si>
  <si>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</si>
  <si>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</si>
  <si>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</si>
  <si>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</si>
  <si>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</si>
  <si>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</si>
  <si>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</si>
  <si>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</si>
  <si>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</si>
  <si>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</si>
  <si>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</si>
  <si>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</si>
  <si>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</si>
  <si>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</si>
  <si>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</si>
  <si>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</si>
  <si>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</si>
  <si>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</si>
  <si>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</si>
  <si>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</si>
  <si>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</si>
  <si>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</si>
  <si>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</si>
  <si>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</si>
  <si>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</si>
  <si>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</si>
  <si>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</si>
  <si>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</si>
  <si>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</si>
  <si>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</si>
  <si>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</si>
  <si>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</si>
  <si>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</si>
  <si>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</si>
  <si>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</si>
  <si>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</si>
  <si>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</si>
  <si>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</si>
  <si>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</si>
  <si>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</si>
  <si>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</si>
  <si>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</si>
  <si>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</si>
  <si>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</si>
  <si>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</si>
  <si>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</si>
  <si>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</si>
  <si>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</si>
  <si>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</si>
  <si>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</si>
  <si>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</si>
  <si>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</si>
  <si>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</si>
  <si>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</si>
  <si>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</si>
  <si>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</si>
  <si>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</si>
  <si>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</si>
  <si>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</si>
  <si>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</si>
  <si>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</si>
  <si>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</si>
  <si>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</si>
  <si>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</si>
  <si>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</si>
  <si>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</si>
  <si>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</si>
  <si>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</si>
  <si>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</si>
  <si>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</si>
  <si>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</si>
  <si>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</si>
  <si>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</si>
  <si>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</si>
  <si>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</si>
  <si>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</si>
  <si>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</si>
  <si>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</si>
  <si>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</si>
  <si>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</si>
  <si>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</si>
  <si>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</si>
  <si>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</si>
  <si>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</si>
  <si>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</si>
  <si>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</si>
  <si>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</si>
  <si>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</si>
  <si>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</si>
  <si>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</si>
  <si>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</si>
  <si>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</si>
  <si>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</si>
  <si>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</si>
  <si>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</si>
  <si>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</si>
  <si>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</si>
  <si>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</si>
  <si>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</si>
  <si>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</si>
  <si>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</si>
  <si>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</si>
  <si>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</si>
  <si>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</si>
  <si>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</si>
  <si>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</si>
  <si>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</si>
  <si>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</si>
  <si>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</si>
  <si>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</si>
  <si>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</si>
  <si>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</si>
  <si>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</si>
  <si>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</si>
  <si>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</si>
  <si>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</si>
  <si>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</si>
  <si>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</si>
  <si>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</si>
  <si>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</si>
  <si>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</si>
  <si>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</si>
  <si>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</si>
  <si>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</si>
  <si>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</si>
  <si>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</si>
  <si>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</si>
  <si>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</si>
  <si>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</si>
  <si>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</si>
  <si>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</si>
  <si>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</si>
  <si>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</si>
  <si>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</si>
  <si>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</si>
  <si>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</si>
  <si>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</si>
  <si>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</si>
  <si>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</si>
  <si>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</si>
  <si>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</si>
  <si>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</si>
  <si>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</si>
  <si>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</si>
  <si>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</si>
  <si>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</si>
  <si>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</si>
  <si>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</si>
  <si>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</si>
  <si>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</si>
  <si>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</si>
  <si>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</si>
  <si>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</si>
  <si>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</si>
  <si>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</si>
  <si>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</si>
  <si>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</si>
  <si>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</si>
  <si>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</si>
  <si>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</si>
  <si>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</si>
  <si>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</si>
  <si>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</si>
  <si>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</si>
  <si>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</si>
  <si>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</si>
  <si>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</si>
  <si>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</si>
  <si>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</si>
  <si>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</si>
  <si>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</si>
  <si>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</si>
  <si>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</si>
  <si>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</si>
  <si>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</si>
  <si>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</si>
  <si>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</si>
  <si>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</si>
  <si>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</si>
  <si>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</si>
  <si>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</si>
  <si>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</si>
  <si>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</si>
  <si>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</si>
  <si>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</si>
  <si>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</si>
  <si>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</si>
  <si>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</si>
  <si>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</si>
  <si>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</si>
  <si>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</si>
  <si>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</si>
  <si>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</si>
  <si>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</si>
  <si>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</si>
  <si>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</si>
  <si>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</si>
  <si>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</si>
  <si>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</si>
  <si>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</si>
  <si>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</si>
  <si>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</si>
  <si>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</si>
  <si>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</si>
  <si>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</si>
  <si>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</si>
  <si>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</si>
  <si>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</si>
  <si>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</si>
  <si>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</si>
  <si>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</si>
  <si>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</si>
  <si>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</si>
  <si>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</si>
  <si>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</si>
  <si>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</si>
  <si>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</si>
  <si>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</si>
  <si>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</si>
  <si>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</si>
  <si>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</si>
  <si>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</si>
  <si>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</si>
  <si>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</si>
  <si>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</si>
  <si>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</si>
  <si>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</si>
  <si>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</si>
  <si>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</si>
  <si>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</si>
  <si>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</si>
  <si>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</si>
  <si>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</si>
  <si>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</si>
  <si>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</si>
  <si>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</si>
  <si>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</si>
  <si>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</si>
  <si>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</si>
  <si>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</si>
  <si>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</si>
  <si>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</si>
  <si>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</si>
  <si>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</si>
  <si>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</si>
  <si>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</si>
  <si>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</si>
  <si>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</si>
  <si>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</si>
  <si>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</si>
  <si>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</si>
  <si>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</si>
  <si>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</si>
  <si>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</si>
  <si>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</si>
  <si>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</si>
  <si>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</si>
  <si>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</si>
  <si>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</si>
  <si>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</si>
  <si>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</si>
  <si>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</si>
  <si>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</si>
  <si>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</si>
  <si>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</si>
  <si>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</si>
  <si>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</si>
  <si>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</si>
  <si>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</si>
  <si>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</si>
  <si>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</si>
  <si>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</si>
  <si>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</si>
  <si>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</si>
  <si>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</si>
  <si>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</si>
  <si>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</si>
  <si>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</si>
  <si>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</si>
  <si>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</si>
  <si>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</si>
  <si>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</si>
  <si>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</si>
  <si>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</si>
  <si>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</si>
  <si>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</si>
  <si>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</si>
  <si>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</si>
  <si>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</si>
  <si>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</si>
  <si>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</si>
  <si>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</si>
  <si>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</si>
  <si>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</si>
  <si>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</si>
  <si>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</si>
  <si>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</si>
  <si>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</si>
  <si>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</si>
  <si>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</si>
  <si>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</si>
  <si>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</si>
  <si>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</si>
  <si>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</si>
  <si>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</si>
  <si>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</si>
  <si>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</si>
  <si>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</si>
  <si>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</si>
  <si>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</si>
  <si>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</si>
  <si>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</si>
  <si>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</si>
  <si>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</si>
  <si>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</si>
  <si>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</si>
  <si>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</si>
  <si>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</si>
  <si>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</si>
  <si>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</si>
  <si>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</si>
  <si>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</si>
  <si>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</si>
  <si>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</si>
  <si>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</si>
  <si>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</si>
  <si>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</si>
  <si>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</si>
  <si>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</si>
  <si>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</si>
  <si>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</si>
  <si>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</si>
  <si>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</si>
  <si>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</si>
  <si>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</si>
  <si>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</si>
  <si>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</si>
  <si>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</si>
  <si>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</si>
  <si>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</si>
  <si>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</si>
  <si>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</si>
  <si>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</si>
  <si>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</si>
  <si>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</si>
  <si>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</si>
  <si>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</si>
  <si>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</si>
  <si>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</si>
  <si>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</si>
  <si>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</si>
  <si>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</si>
  <si>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</si>
  <si>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</si>
  <si>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</si>
  <si>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</si>
  <si>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</si>
  <si>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</si>
  <si>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</si>
  <si>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</si>
  <si>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</si>
  <si>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</si>
  <si>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</si>
  <si>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</si>
  <si>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</si>
  <si>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</si>
  <si>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</si>
  <si>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</si>
  <si>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</si>
  <si>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</si>
  <si>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</si>
  <si>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</si>
  <si>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</si>
  <si>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</si>
  <si>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</si>
  <si>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</si>
  <si>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</si>
  <si>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</si>
  <si>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</si>
  <si>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</si>
  <si>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</si>
  <si>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</si>
  <si>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</si>
  <si>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</si>
  <si>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</si>
  <si>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</si>
  <si>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</si>
  <si>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</si>
  <si>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</si>
  <si>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</si>
  <si>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</si>
  <si>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</si>
  <si>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</si>
  <si>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</si>
  <si>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</si>
  <si>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</si>
  <si>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</si>
  <si>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</si>
  <si>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</si>
  <si>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</si>
  <si>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</si>
  <si>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</si>
  <si>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</si>
  <si>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</si>
  <si>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</si>
  <si>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</si>
  <si>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</si>
  <si>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</si>
  <si>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</si>
  <si>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</si>
  <si>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</si>
  <si>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</si>
  <si>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</si>
  <si>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</si>
  <si>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</si>
  <si>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</si>
  <si>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</si>
  <si>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</si>
  <si>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</si>
  <si>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</si>
  <si>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</si>
  <si>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</si>
  <si>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</si>
  <si>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</si>
  <si>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</si>
  <si>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</si>
  <si>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</si>
  <si>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</si>
  <si>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</si>
  <si>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</si>
  <si>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</si>
  <si>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</si>
  <si>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</si>
  <si>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</si>
  <si>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</si>
  <si>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</si>
  <si>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</si>
  <si>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</si>
  <si>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</si>
  <si>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</si>
  <si>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</si>
  <si>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</si>
  <si>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</si>
  <si>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</si>
  <si>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</si>
  <si>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</si>
  <si>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</si>
  <si>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</si>
  <si>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</si>
  <si>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</si>
  <si>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</si>
  <si>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</si>
  <si>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</si>
  <si>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</si>
  <si>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</si>
  <si>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</si>
  <si>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</si>
  <si>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</si>
  <si>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</si>
  <si>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</si>
  <si>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</si>
  <si>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</si>
  <si>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</si>
  <si>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</si>
  <si>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</si>
  <si>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</si>
  <si>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</si>
  <si>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</si>
  <si>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</si>
  <si>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</si>
  <si>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</si>
  <si>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</si>
  <si>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</si>
  <si>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</si>
  <si>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</si>
  <si>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</si>
  <si>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</si>
  <si>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</si>
  <si>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</si>
  <si>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</si>
  <si>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</si>
  <si>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</si>
  <si>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</si>
  <si>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</si>
  <si>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</si>
  <si>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</si>
  <si>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</si>
  <si>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</si>
  <si>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</si>
  <si>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</si>
  <si>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</si>
  <si>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</si>
  <si>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</si>
  <si>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</si>
  <si>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</si>
  <si>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</si>
  <si>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</si>
  <si>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</si>
  <si>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</si>
  <si>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</si>
  <si>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</si>
  <si>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</si>
  <si>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</si>
  <si>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</si>
  <si>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</si>
  <si>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</si>
  <si>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</si>
  <si>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</si>
  <si>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</si>
  <si>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</si>
  <si>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</si>
  <si>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</si>
  <si>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</si>
  <si>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</si>
  <si>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</si>
  <si>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</si>
  <si>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</si>
  <si>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</si>
  <si>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</si>
  <si>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</si>
  <si>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</si>
  <si>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</si>
  <si>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</si>
  <si>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</si>
  <si>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</si>
  <si>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</si>
  <si>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</si>
  <si>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</si>
  <si>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</si>
  <si>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</si>
  <si>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</si>
  <si>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</si>
  <si>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</si>
  <si>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</si>
  <si>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</si>
  <si>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</si>
  <si>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</si>
  <si>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</si>
  <si>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</si>
  <si>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</si>
  <si>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</si>
  <si>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</si>
  <si>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</si>
  <si>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</si>
  <si>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</si>
  <si>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</si>
  <si>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</si>
  <si>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</si>
  <si>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</si>
  <si>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</si>
  <si>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</si>
  <si>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</si>
  <si>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</si>
  <si>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</si>
  <si>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</si>
  <si>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</si>
  <si>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</si>
  <si>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</si>
  <si>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</si>
  <si>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</si>
  <si>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</si>
  <si>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</si>
  <si>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</si>
  <si>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</si>
  <si>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</si>
  <si>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</si>
  <si>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</si>
  <si>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</si>
  <si>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</si>
  <si>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</si>
  <si>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</si>
  <si>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</si>
  <si>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</si>
  <si>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</si>
  <si>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</si>
  <si>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</si>
  <si>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</si>
  <si>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</si>
  <si>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</si>
  <si>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</si>
  <si>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</si>
  <si>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</si>
  <si>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</si>
  <si>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</si>
  <si>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</si>
  <si>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</si>
  <si>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</si>
  <si>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</si>
  <si>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</si>
  <si>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</si>
  <si>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</si>
  <si>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</si>
  <si>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</si>
  <si>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</si>
  <si>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</si>
  <si>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</si>
  <si>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</si>
  <si>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</si>
  <si>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</si>
  <si>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</si>
  <si>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</si>
  <si>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</si>
  <si>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</si>
  <si>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</si>
  <si>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</si>
  <si>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</si>
  <si>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</si>
  <si>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</si>
  <si>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</si>
  <si>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</si>
  <si>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</si>
  <si>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</si>
  <si>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</si>
  <si>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</si>
  <si>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</si>
  <si>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</si>
  <si>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</si>
  <si>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</si>
  <si>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</si>
  <si>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</si>
  <si>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</si>
  <si>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</si>
  <si>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</si>
  <si>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</si>
  <si>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</si>
  <si>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</si>
  <si>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</si>
  <si>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</si>
  <si>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</si>
  <si>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</si>
  <si>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</si>
  <si>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</si>
  <si>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</si>
  <si>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</si>
  <si>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</si>
  <si>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</si>
  <si>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</si>
  <si>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</si>
  <si>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</si>
  <si>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</si>
  <si>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</si>
  <si>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</si>
  <si>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</si>
  <si>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</si>
  <si>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</si>
  <si>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</si>
  <si>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</si>
  <si>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</si>
  <si>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</si>
  <si>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</si>
  <si>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</si>
  <si>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</si>
  <si>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</si>
  <si>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</si>
  <si>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</si>
  <si>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</si>
  <si>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</si>
  <si>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</si>
  <si>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</si>
  <si>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</si>
  <si>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</si>
  <si>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</si>
  <si>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</si>
  <si>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</si>
  <si>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</si>
  <si>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</si>
  <si>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</si>
  <si>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</si>
  <si>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</si>
  <si>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</si>
  <si>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</si>
  <si>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</si>
  <si>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</si>
  <si>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</si>
  <si>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</si>
  <si>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</si>
  <si>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</si>
  <si>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</si>
  <si>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</si>
  <si>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</si>
  <si>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</si>
  <si>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</si>
  <si>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</si>
  <si>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</si>
  <si>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</si>
  <si>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</si>
  <si>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</si>
  <si>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</si>
  <si>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</si>
  <si>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</si>
  <si>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</si>
  <si>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</si>
  <si>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</si>
  <si>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</si>
  <si>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</si>
  <si>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</si>
  <si>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</si>
  <si>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</si>
  <si>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</si>
  <si>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</si>
  <si>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</si>
  <si>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</si>
  <si>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</si>
  <si>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</si>
  <si>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</si>
  <si>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</si>
  <si>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</si>
  <si>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</si>
  <si>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</si>
  <si>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</si>
  <si>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</si>
  <si>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</si>
  <si>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</si>
  <si>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</si>
  <si>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</si>
  <si>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</si>
  <si>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</si>
  <si>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</si>
  <si>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</si>
  <si>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</si>
  <si>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</si>
  <si>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</si>
  <si>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</si>
  <si>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</si>
  <si>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</si>
  <si>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</si>
  <si>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</si>
  <si>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</si>
  <si>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</si>
  <si>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</si>
  <si>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</si>
  <si>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</si>
  <si>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</si>
  <si>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</si>
  <si>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</si>
  <si>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</si>
  <si>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</si>
  <si>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</si>
  <si>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</si>
  <si>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</si>
  <si>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</si>
  <si>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</si>
  <si>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</si>
  <si>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</si>
  <si>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</si>
  <si>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</si>
  <si>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</si>
  <si>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</si>
  <si>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</si>
  <si>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</si>
  <si>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</si>
  <si>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</si>
  <si>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</si>
  <si>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</si>
  <si>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</si>
  <si>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</si>
  <si>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</si>
  <si>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</si>
  <si>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</si>
  <si>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</si>
  <si>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</si>
  <si>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</si>
  <si>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</si>
  <si>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</si>
  <si>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</si>
  <si>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</si>
  <si>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</si>
  <si>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</si>
  <si>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</si>
  <si>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</si>
  <si>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</si>
  <si>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</si>
  <si>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</si>
  <si>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</si>
  <si>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</si>
  <si>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</si>
  <si>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</si>
  <si>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</si>
  <si>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</si>
  <si>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</si>
  <si>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</si>
  <si>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</si>
  <si>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</si>
  <si>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</si>
  <si>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</si>
  <si>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</si>
  <si>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</si>
  <si>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</si>
  <si>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</si>
  <si>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</si>
  <si>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</si>
  <si>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</si>
  <si>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</si>
  <si>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</si>
  <si>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</si>
  <si>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</si>
  <si>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</si>
  <si>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</si>
  <si>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</si>
  <si>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</si>
  <si>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</si>
  <si>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</si>
  <si>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</si>
  <si>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</si>
  <si>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</si>
  <si>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</si>
  <si>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</si>
  <si>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</si>
  <si>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</si>
  <si>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</si>
  <si>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</si>
  <si>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</si>
  <si>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</si>
  <si>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</si>
  <si>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</si>
  <si>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</si>
  <si>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</si>
  <si>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</si>
  <si>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</si>
  <si>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</si>
  <si>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</si>
  <si>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</si>
  <si>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</si>
  <si>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</si>
  <si>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</si>
  <si>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</si>
  <si>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</si>
  <si>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</si>
  <si>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</si>
  <si>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</si>
  <si>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</si>
  <si>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</si>
  <si>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</si>
  <si>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</si>
  <si>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</si>
  <si>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</si>
  <si>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</si>
  <si>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</si>
  <si>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</si>
  <si>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</si>
  <si>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</si>
  <si>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</si>
  <si>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</si>
  <si>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</si>
  <si>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</si>
  <si>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</si>
  <si>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</si>
  <si>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</si>
  <si>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</si>
  <si>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</si>
  <si>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</si>
  <si>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</si>
  <si>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</si>
  <si>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</si>
  <si>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</si>
  <si>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</si>
  <si>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</si>
  <si>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</si>
  <si>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</si>
  <si>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</si>
  <si>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</si>
  <si>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</si>
  <si>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</si>
  <si>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</si>
  <si>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</si>
  <si>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</si>
  <si>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</si>
  <si>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</si>
  <si>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</si>
  <si>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</si>
  <si>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</si>
  <si>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</si>
  <si>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</si>
  <si>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</si>
  <si>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</si>
  <si>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</si>
  <si>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</si>
  <si>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</si>
  <si>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</si>
  <si>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</si>
  <si>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</si>
  <si>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</si>
  <si>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</si>
  <si>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</si>
  <si>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</si>
  <si>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</si>
  <si>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</si>
  <si>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</si>
  <si>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</si>
  <si>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</si>
  <si>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</si>
  <si>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</si>
  <si>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</si>
  <si>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</si>
  <si>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</si>
  <si>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</si>
  <si>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</si>
  <si>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</si>
  <si>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</si>
  <si>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</si>
  <si>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</si>
  <si>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</si>
  <si>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</si>
  <si>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</si>
  <si>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</si>
  <si>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</si>
  <si>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</si>
  <si>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</si>
  <si>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</si>
  <si>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</si>
  <si>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</si>
  <si>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</si>
  <si>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</si>
  <si>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</si>
  <si>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</si>
  <si>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</si>
  <si>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</si>
  <si>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</si>
  <si>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</si>
  <si>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</si>
  <si>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</si>
  <si>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</si>
  <si>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</si>
  <si>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</si>
  <si>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</si>
  <si>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</si>
  <si>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</si>
  <si>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</si>
  <si>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</si>
  <si>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</si>
  <si>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</si>
  <si>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</si>
  <si>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</si>
  <si>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</si>
  <si>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</si>
  <si>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</si>
  <si>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</si>
  <si>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</si>
  <si>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</si>
  <si>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</si>
  <si>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</si>
  <si>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</si>
  <si>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</si>
  <si>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</si>
  <si>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</si>
  <si>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</si>
  <si>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</si>
  <si>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</si>
  <si>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</si>
  <si>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</si>
  <si>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</si>
  <si>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</si>
  <si>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</si>
  <si>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</si>
  <si>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</si>
  <si>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</si>
  <si>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</si>
  <si>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</si>
  <si>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</si>
  <si>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</si>
  <si>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</si>
  <si>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</si>
  <si>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</si>
  <si>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</si>
  <si>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</si>
  <si>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</si>
  <si>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</si>
  <si>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</si>
  <si>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</si>
  <si>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</si>
  <si>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</si>
  <si>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</si>
  <si>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</si>
  <si>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</si>
  <si>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</si>
  <si>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</si>
  <si>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</si>
  <si>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</si>
  <si>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</si>
  <si>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</si>
  <si>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</si>
  <si>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</si>
  <si>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</si>
  <si>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</si>
  <si>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</si>
  <si>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</si>
  <si>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</si>
  <si>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</si>
  <si>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</si>
  <si>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</si>
  <si>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</si>
  <si>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</si>
  <si>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</si>
  <si>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</si>
  <si>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</si>
  <si>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</si>
  <si>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</si>
  <si>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</si>
  <si>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</si>
  <si>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</si>
  <si>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</si>
  <si>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</si>
  <si>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</si>
  <si>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</si>
  <si>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</si>
  <si>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</si>
  <si>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</si>
  <si>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</si>
  <si>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</si>
  <si>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</si>
  <si>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</si>
  <si>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</si>
  <si>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</si>
  <si>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</si>
  <si>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</si>
  <si>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</si>
  <si>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</si>
  <si>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</si>
  <si>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</si>
  <si>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</si>
  <si>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</si>
  <si>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</si>
  <si>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</si>
  <si>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</si>
  <si>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</si>
  <si>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</si>
  <si>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</si>
  <si>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</si>
  <si>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</si>
  <si>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</si>
  <si>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</si>
  <si>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</si>
  <si>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</si>
  <si>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</si>
  <si>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</si>
  <si>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</si>
  <si>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</si>
  <si>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</si>
  <si>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</si>
  <si>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</si>
  <si>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</si>
  <si>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</si>
  <si>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</si>
  <si>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</si>
  <si>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</si>
  <si>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</si>
  <si>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</si>
  <si>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</si>
  <si>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</si>
  <si>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</si>
  <si>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</si>
  <si>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</si>
  <si>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</si>
  <si>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</si>
  <si>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</si>
  <si>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</si>
  <si>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</si>
  <si>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</si>
  <si>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</si>
  <si>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</si>
  <si>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</si>
  <si>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</si>
  <si>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</si>
  <si>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</si>
  <si>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</si>
  <si>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</si>
  <si>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</si>
  <si>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</si>
  <si>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</si>
  <si>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</si>
  <si>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</si>
  <si>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</si>
  <si>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</si>
  <si>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</si>
  <si>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</si>
  <si>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</si>
  <si>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</si>
  <si>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</si>
  <si>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</si>
  <si>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</si>
  <si>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</si>
  <si>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</si>
  <si>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</si>
  <si>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</si>
  <si>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</si>
  <si>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</si>
  <si>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</si>
  <si>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</si>
  <si>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</si>
  <si>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</si>
  <si>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</si>
  <si>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</si>
  <si>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</si>
  <si>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</si>
  <si>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</si>
  <si>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</si>
  <si>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</si>
  <si>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</si>
  <si>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</si>
  <si>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</si>
  <si>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</si>
  <si>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</si>
  <si>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</si>
  <si>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</si>
  <si>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</si>
  <si>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</si>
  <si>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</si>
  <si>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</si>
  <si>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</si>
  <si>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</si>
  <si>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</si>
  <si>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</si>
  <si>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</si>
  <si>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</si>
  <si>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</si>
  <si>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</si>
  <si>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</si>
  <si>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</si>
  <si>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</si>
  <si>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</si>
  <si>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</si>
  <si>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</si>
  <si>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</si>
  <si>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</si>
  <si>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</si>
  <si>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</si>
  <si>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</si>
  <si>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</si>
  <si>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</si>
  <si>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</si>
  <si>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</si>
  <si>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</si>
  <si>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</si>
  <si>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</si>
  <si>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</si>
  <si>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</si>
  <si>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</si>
  <si>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</si>
  <si>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</si>
  <si>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</si>
  <si>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</si>
  <si>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</si>
  <si>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</si>
  <si>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</si>
  <si>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</si>
  <si>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</si>
  <si>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</si>
  <si>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</si>
  <si>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</si>
  <si>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</si>
  <si>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</si>
  <si>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</si>
  <si>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</si>
  <si>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</si>
  <si>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</si>
  <si>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</si>
  <si>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</si>
  <si>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</si>
  <si>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</si>
  <si>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</si>
  <si>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</si>
  <si>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</si>
  <si>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</si>
  <si>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</si>
  <si>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</si>
  <si>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</si>
  <si>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</si>
  <si>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</si>
  <si>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</si>
  <si>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</si>
  <si>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</si>
  <si>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</si>
  <si>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</si>
  <si>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</si>
  <si>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</si>
  <si>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</si>
  <si>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</si>
  <si>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</si>
  <si>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</si>
  <si>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</si>
  <si>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</si>
  <si>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</si>
  <si>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</si>
  <si>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</si>
  <si>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</si>
  <si>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</si>
  <si>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</si>
  <si>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</si>
  <si>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</si>
  <si>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</si>
  <si>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</si>
  <si>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</si>
  <si>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</si>
  <si>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</si>
  <si>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</si>
  <si>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</si>
  <si>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</si>
  <si>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</si>
  <si>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</si>
  <si>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</si>
  <si>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</si>
  <si>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</si>
  <si>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</si>
  <si>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</si>
  <si>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</si>
  <si>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</si>
  <si>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</si>
  <si>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</si>
  <si>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</si>
  <si>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</si>
  <si>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</si>
  <si>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</si>
  <si>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</si>
  <si>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</si>
  <si>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</si>
  <si>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</si>
  <si>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</si>
  <si>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</si>
  <si>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</si>
  <si>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</si>
  <si>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</si>
  <si>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</si>
  <si>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</si>
  <si>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</si>
  <si>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</si>
  <si>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</si>
  <si>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</si>
  <si>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</si>
  <si>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</si>
  <si>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</si>
  <si>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</si>
  <si>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</si>
  <si>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</si>
  <si>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</si>
  <si>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</si>
  <si>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</si>
  <si>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</si>
  <si>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</si>
  <si>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</si>
  <si>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</si>
  <si>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</si>
  <si>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</si>
  <si>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</si>
  <si>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</si>
  <si>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</si>
  <si>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</si>
  <si>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</si>
  <si>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</si>
  <si>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</si>
  <si>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</si>
  <si>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</si>
  <si>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</si>
  <si>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</si>
  <si>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</si>
  <si>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</si>
  <si>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</si>
  <si>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</si>
  <si>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</si>
  <si>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</si>
  <si>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</si>
  <si>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</si>
  <si>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</si>
  <si>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</si>
  <si>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</si>
  <si>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</si>
  <si>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</si>
  <si>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</si>
  <si>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</si>
  <si>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</si>
  <si>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</si>
  <si>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</si>
  <si>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</si>
  <si>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</si>
  <si>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</si>
  <si>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</si>
  <si>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</si>
  <si>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</si>
  <si>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</si>
  <si>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</si>
  <si>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</si>
  <si>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</si>
  <si>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</si>
  <si>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</si>
  <si>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</si>
  <si>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</si>
  <si>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</si>
  <si>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</si>
  <si>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</si>
  <si>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</si>
  <si>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</si>
  <si>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</si>
  <si>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</si>
  <si>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</si>
  <si>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</si>
  <si>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</si>
  <si>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</si>
  <si>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</si>
  <si>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</si>
  <si>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</si>
  <si>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</si>
  <si>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</si>
  <si>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</si>
  <si>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</si>
  <si>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</si>
  <si>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</si>
  <si>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</si>
  <si>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</si>
  <si>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</si>
  <si>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</si>
  <si>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</si>
  <si>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</si>
  <si>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</si>
  <si>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</si>
  <si>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</si>
  <si>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</si>
  <si>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</si>
  <si>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</si>
  <si>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</si>
  <si>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</si>
  <si>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</si>
  <si>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</si>
  <si>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</si>
  <si>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</si>
  <si>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</si>
  <si>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</si>
  <si>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</si>
  <si>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</si>
  <si>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</si>
  <si>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</si>
  <si>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</si>
  <si>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</si>
  <si>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</si>
  <si>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</si>
  <si>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</si>
  <si>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</si>
  <si>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</si>
  <si>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</si>
  <si>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</si>
  <si>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</si>
  <si>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</si>
  <si>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</si>
  <si>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</si>
  <si>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</si>
  <si>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</si>
  <si>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</si>
  <si>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</si>
  <si>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</si>
  <si>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</si>
  <si>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</si>
  <si>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</si>
  <si>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</si>
  <si>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</si>
  <si>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</si>
  <si>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</si>
  <si>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</si>
  <si>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</si>
  <si>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</si>
  <si>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</si>
  <si>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</si>
  <si>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</si>
  <si>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</si>
  <si>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</si>
  <si>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</si>
  <si>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</si>
  <si>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</si>
  <si>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</si>
  <si>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</si>
  <si>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</si>
  <si>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</si>
  <si>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</si>
  <si>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</si>
  <si>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</si>
  <si>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</si>
  <si>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</si>
  <si>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</si>
  <si>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</si>
  <si>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</si>
  <si>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</si>
  <si>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</si>
  <si>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</si>
  <si>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</si>
  <si>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</si>
  <si>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</si>
  <si>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</si>
  <si>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</si>
  <si>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</si>
  <si>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</si>
  <si>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</si>
  <si>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</si>
  <si>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</si>
  <si>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</si>
  <si>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</si>
  <si>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</si>
  <si>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</si>
  <si>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</si>
  <si>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</si>
  <si>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</si>
  <si>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</si>
  <si>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</si>
  <si>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</si>
  <si>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</si>
  <si>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</si>
  <si>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</si>
  <si>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</si>
  <si>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</si>
  <si>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</si>
  <si>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</si>
  <si>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</si>
  <si>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</si>
  <si>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</si>
  <si>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</si>
  <si>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</si>
  <si>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</si>
  <si>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</si>
  <si>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</si>
  <si>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</si>
  <si>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</si>
  <si>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</si>
  <si>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</si>
  <si>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</si>
  <si>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</si>
  <si>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</si>
  <si>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</si>
  <si>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</si>
  <si>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</si>
  <si>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</si>
  <si>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</si>
  <si>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</si>
  <si>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</si>
  <si>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</si>
  <si>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</si>
  <si>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</si>
  <si>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</si>
  <si>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</si>
  <si>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</si>
  <si>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</si>
  <si>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</si>
  <si>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</si>
  <si>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</si>
  <si>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</si>
  <si>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</si>
  <si>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</si>
  <si>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</si>
  <si>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</si>
  <si>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</si>
  <si>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</si>
  <si>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</si>
  <si>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</si>
  <si>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</si>
  <si>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</si>
  <si>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</si>
  <si>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</si>
  <si>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</si>
  <si>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</si>
  <si>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</si>
  <si>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</si>
  <si>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</si>
  <si>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</si>
  <si>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</si>
  <si>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</si>
  <si>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</si>
  <si>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</si>
  <si>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</si>
  <si>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</si>
  <si>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</si>
  <si>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</si>
  <si>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</si>
  <si>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</si>
  <si>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</si>
  <si>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</si>
  <si>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</si>
  <si>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</si>
  <si>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</si>
  <si>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</si>
  <si>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</si>
  <si>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</si>
  <si>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</si>
  <si>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</si>
  <si>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</si>
  <si>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</si>
  <si>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</si>
  <si>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</si>
  <si>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</si>
  <si>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</si>
  <si>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</si>
  <si>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</si>
  <si>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</si>
  <si>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</si>
  <si>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</si>
  <si>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</si>
  <si>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</si>
  <si>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</si>
  <si>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</si>
  <si>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</si>
  <si>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</si>
  <si>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</si>
  <si>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</si>
  <si>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</si>
  <si>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</si>
  <si>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</si>
  <si>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</si>
  <si>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</si>
  <si>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</si>
  <si>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</si>
  <si>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</si>
  <si>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</si>
  <si>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</si>
  <si>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</si>
  <si>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</si>
  <si>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</si>
  <si>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</si>
  <si>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</si>
  <si>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</si>
  <si>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</si>
  <si>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</si>
  <si>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</si>
  <si>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</si>
  <si>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</si>
  <si>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</si>
  <si>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</si>
  <si>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</si>
  <si>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</si>
  <si>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</si>
  <si>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</si>
  <si>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</si>
  <si>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</si>
  <si>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</si>
  <si>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</si>
  <si>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</si>
  <si>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</si>
  <si>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</si>
  <si>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</si>
  <si>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</si>
  <si>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</si>
  <si>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</si>
  <si>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</si>
  <si>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</si>
  <si>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</si>
  <si>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</si>
  <si>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</si>
  <si>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</si>
  <si>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</si>
  <si>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</si>
  <si>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</si>
  <si>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</si>
  <si>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</si>
  <si>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</si>
  <si>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</si>
  <si>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</si>
  <si>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</si>
  <si>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</si>
  <si>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</si>
  <si>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</si>
  <si>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</si>
  <si>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</si>
  <si>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</si>
  <si>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</si>
  <si>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</si>
  <si>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</si>
  <si>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</si>
  <si>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</si>
  <si>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</si>
  <si>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</si>
  <si>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</si>
  <si>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</si>
  <si>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</si>
  <si>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</si>
  <si>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</si>
  <si>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</si>
  <si>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</si>
  <si>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</si>
  <si>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</si>
  <si>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</si>
  <si>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</si>
  <si>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</si>
  <si>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</si>
  <si>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</si>
  <si>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</si>
  <si>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</si>
  <si>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</si>
  <si>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</si>
  <si>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</si>
  <si>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</si>
  <si>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</si>
  <si>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</si>
  <si>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</si>
  <si>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</si>
  <si>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</si>
  <si>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</si>
  <si>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</si>
  <si>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</si>
  <si>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</si>
  <si>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</si>
  <si>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</si>
  <si>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</si>
  <si>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</si>
  <si>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</si>
  <si>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</si>
  <si>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</si>
  <si>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</si>
  <si>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</si>
  <si>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</si>
  <si>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</si>
  <si>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</si>
  <si>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</si>
  <si>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</si>
  <si>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</si>
  <si>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</si>
  <si>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</si>
  <si>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</si>
  <si>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</si>
  <si>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</si>
  <si>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</si>
  <si>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</si>
  <si>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</si>
  <si>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</si>
  <si>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</si>
  <si>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</si>
  <si>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</si>
  <si>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</si>
  <si>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</si>
  <si>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</si>
  <si>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</si>
  <si>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</si>
  <si>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</si>
  <si>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</si>
  <si>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</si>
  <si>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</si>
  <si>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</si>
  <si>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</si>
  <si>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</si>
  <si>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</si>
  <si>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</si>
  <si>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</si>
  <si>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</si>
  <si>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</si>
  <si>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</si>
  <si>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</si>
  <si>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</si>
  <si>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</si>
  <si>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</si>
  <si>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</si>
  <si>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</si>
  <si>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</si>
  <si>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</si>
  <si>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</si>
  <si>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</si>
  <si>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</si>
  <si>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</si>
  <si>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</si>
  <si>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</si>
  <si>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</si>
  <si>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</si>
  <si>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</si>
  <si>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</si>
  <si>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</si>
  <si>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</si>
  <si>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</si>
  <si>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</si>
  <si>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</si>
  <si>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</si>
  <si>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</si>
  <si>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</si>
  <si>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</si>
  <si>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</si>
  <si>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</si>
  <si>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</si>
  <si>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</si>
  <si>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</si>
  <si>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</si>
  <si>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</si>
  <si>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</si>
  <si>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</si>
  <si>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</si>
  <si>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</si>
  <si>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</si>
  <si>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</si>
  <si>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</si>
  <si>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</si>
  <si>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</si>
  <si>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</si>
  <si>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</si>
  <si>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</si>
  <si>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</si>
  <si>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</si>
  <si>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</si>
  <si>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</si>
  <si>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</si>
  <si>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</si>
  <si>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</si>
  <si>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</si>
  <si>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</si>
  <si>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</si>
  <si>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</si>
  <si>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</si>
  <si>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</si>
  <si>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</si>
  <si>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</si>
  <si>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</si>
  <si>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</si>
  <si>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</si>
  <si>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</si>
  <si>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</si>
  <si>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</si>
  <si>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</si>
  <si>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</si>
  <si>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</si>
  <si>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</si>
  <si>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</si>
  <si>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</si>
  <si>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</si>
  <si>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</si>
  <si>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</si>
  <si>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</si>
  <si>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</si>
  <si>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</si>
  <si>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</si>
  <si>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</si>
  <si>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</si>
  <si>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</si>
  <si>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</si>
  <si>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</si>
  <si>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</si>
  <si>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</si>
  <si>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</si>
  <si>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</si>
  <si>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</si>
  <si>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</si>
  <si>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</si>
  <si>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</si>
  <si>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</si>
  <si>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</si>
  <si>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</si>
  <si>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</si>
  <si>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</si>
  <si>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</si>
  <si>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</si>
  <si>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</si>
  <si>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</si>
  <si>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</si>
  <si>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</si>
  <si>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</si>
  <si>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</si>
  <si>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</si>
  <si>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</si>
  <si>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</si>
  <si>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</si>
  <si>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</si>
  <si>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</si>
  <si>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</si>
  <si>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</si>
  <si>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</si>
  <si>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</si>
  <si>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</si>
  <si>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</si>
  <si>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</si>
  <si>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</si>
  <si>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</si>
  <si>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</si>
  <si>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</si>
  <si>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</si>
  <si>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</si>
  <si>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</si>
  <si>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</si>
  <si>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</si>
  <si>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</si>
  <si>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</si>
  <si>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</si>
  <si>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</si>
  <si>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</si>
  <si>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</si>
  <si>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</si>
  <si>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</si>
  <si>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</si>
  <si>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</si>
  <si>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</si>
  <si>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</si>
  <si>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</si>
  <si>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</si>
  <si>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</si>
  <si>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</si>
  <si>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</si>
  <si>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</si>
  <si>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</si>
  <si>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</si>
  <si>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</si>
  <si>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</si>
  <si>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</si>
  <si>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</si>
  <si>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</si>
  <si>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</si>
  <si>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</si>
  <si>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</si>
  <si>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</si>
  <si>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</si>
  <si>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</si>
  <si>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</si>
  <si>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</si>
  <si>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</si>
  <si>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</si>
  <si>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</si>
  <si>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</si>
  <si>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</si>
  <si>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</si>
  <si>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</si>
  <si>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</si>
  <si>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</si>
  <si>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</si>
  <si>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</si>
  <si>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</si>
  <si>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</si>
  <si>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</si>
  <si>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</si>
  <si>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</si>
  <si>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</si>
  <si>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</si>
  <si>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</si>
  <si>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</si>
  <si>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</si>
  <si>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</si>
  <si>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</si>
  <si>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</si>
  <si>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</si>
  <si>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</si>
  <si>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</si>
  <si>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</si>
  <si>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</si>
  <si>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</si>
  <si>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</si>
  <si>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</si>
  <si>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</si>
  <si>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</si>
  <si>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</si>
  <si>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</si>
  <si>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</si>
  <si>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</si>
  <si>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</si>
  <si>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</si>
  <si>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</si>
  <si>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</si>
  <si>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</si>
  <si>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</si>
  <si>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</si>
  <si>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</si>
  <si>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</si>
  <si>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</si>
  <si>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</si>
  <si>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</si>
  <si>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</si>
  <si>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</si>
  <si>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</si>
  <si>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</si>
  <si>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</si>
  <si>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</si>
  <si>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</si>
  <si>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</si>
  <si>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</si>
  <si>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</si>
  <si>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</si>
  <si>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</si>
  <si>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</si>
  <si>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</si>
  <si>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</si>
  <si>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</si>
  <si>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</si>
  <si>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</si>
  <si>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</si>
  <si>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</si>
  <si>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</si>
  <si>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</si>
  <si>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</si>
  <si>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</si>
  <si>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</si>
  <si>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</si>
  <si>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</si>
  <si>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</si>
  <si>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</si>
  <si>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</si>
  <si>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</si>
  <si>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</si>
  <si>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</si>
  <si>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</si>
  <si>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</si>
  <si>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</si>
  <si>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</si>
  <si>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</si>
  <si>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</si>
  <si>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</si>
  <si>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</si>
  <si>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</si>
  <si>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</si>
  <si>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</si>
  <si>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</si>
  <si>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</si>
  <si>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</si>
  <si>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</si>
  <si>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</si>
  <si>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</si>
  <si>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</si>
  <si>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</si>
  <si>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</si>
  <si>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</si>
  <si>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</si>
  <si>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</si>
  <si>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</si>
  <si>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</si>
  <si>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</si>
  <si>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</si>
  <si>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</si>
  <si>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</si>
  <si>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</si>
  <si>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</si>
  <si>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</si>
  <si>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</si>
  <si>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</si>
  <si>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</si>
  <si>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</si>
  <si>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</si>
  <si>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</si>
  <si>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</si>
  <si>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</si>
  <si>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</si>
  <si>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</si>
  <si>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</si>
  <si>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</si>
  <si>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</si>
  <si>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</si>
  <si>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</si>
  <si>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</si>
  <si>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</si>
  <si>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</si>
  <si>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</si>
  <si>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</si>
  <si>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</si>
  <si>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</si>
  <si>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</si>
  <si>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</si>
  <si>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</si>
  <si>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</si>
  <si>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</si>
  <si>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</si>
  <si>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</si>
  <si>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</si>
  <si>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</si>
  <si>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</si>
  <si>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</si>
  <si>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</si>
  <si>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</si>
  <si>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</si>
  <si>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</si>
  <si>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</si>
  <si>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</si>
  <si>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</si>
  <si>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</si>
  <si>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</si>
  <si>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</si>
  <si>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</si>
  <si>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</si>
  <si>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</si>
  <si>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</si>
  <si>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</si>
  <si>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</si>
  <si>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</si>
  <si>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</si>
  <si>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</si>
  <si>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</si>
  <si>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</si>
  <si>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</si>
  <si>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</si>
  <si>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</si>
  <si>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</si>
  <si>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</si>
  <si>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</si>
  <si>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</si>
  <si>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</si>
  <si>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</si>
  <si>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</si>
  <si>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</si>
  <si>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</si>
  <si>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</si>
  <si>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</si>
  <si>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</si>
  <si>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</si>
  <si>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</si>
  <si>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</si>
  <si>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</si>
  <si>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</si>
  <si>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</si>
  <si>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</si>
  <si>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</si>
  <si>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</si>
  <si>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</si>
  <si>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</si>
  <si>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</si>
  <si>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</si>
  <si>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</si>
  <si>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</si>
  <si>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</si>
  <si>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</si>
  <si>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</si>
  <si>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</si>
  <si>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</si>
  <si>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</si>
  <si>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</si>
  <si>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</si>
  <si>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</si>
  <si>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</si>
  <si>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</si>
  <si>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</si>
  <si>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</si>
  <si>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</si>
  <si>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</si>
  <si>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</si>
  <si>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</si>
  <si>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</si>
  <si>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</si>
  <si>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</si>
  <si>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</si>
  <si>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</si>
  <si>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</si>
  <si>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</si>
  <si>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</si>
  <si>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</si>
  <si>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</si>
  <si>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</si>
  <si>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</si>
  <si>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</si>
  <si>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</si>
  <si>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</si>
  <si>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</si>
  <si>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</si>
  <si>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</si>
  <si>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</si>
  <si>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</si>
  <si>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</si>
  <si>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</si>
  <si>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</si>
  <si>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</si>
  <si>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</si>
  <si>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</si>
  <si>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</si>
  <si>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</si>
  <si>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</si>
  <si>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</si>
  <si>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</si>
  <si>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</si>
  <si>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</si>
  <si>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</si>
  <si>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</si>
  <si>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</si>
  <si>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</si>
  <si>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</si>
  <si>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</si>
  <si>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</si>
  <si>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</si>
  <si>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</si>
  <si>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</si>
  <si>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</si>
  <si>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</si>
  <si>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</si>
  <si>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</si>
  <si>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</si>
  <si>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</si>
  <si>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</si>
  <si>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</si>
  <si>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</si>
  <si>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</si>
  <si>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</si>
  <si>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</si>
  <si>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</si>
  <si>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</si>
  <si>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</si>
  <si>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</si>
  <si>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</si>
  <si>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</si>
  <si>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</si>
  <si>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</si>
  <si>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</si>
  <si>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</si>
  <si>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</si>
  <si>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</si>
  <si>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</si>
  <si>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</si>
  <si>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</si>
  <si>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</si>
  <si>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</si>
  <si>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</si>
  <si>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</si>
  <si>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</si>
  <si>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</si>
  <si>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</si>
  <si>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</si>
  <si>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</si>
  <si>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</si>
  <si>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</si>
  <si>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</si>
  <si>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</si>
  <si>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</si>
  <si>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</si>
  <si>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</si>
  <si>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</si>
  <si>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</si>
  <si>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</si>
  <si>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</si>
  <si>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</si>
  <si>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</si>
  <si>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</si>
  <si>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</si>
  <si>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</si>
  <si>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</si>
  <si>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</si>
  <si>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</si>
  <si>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</si>
  <si>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</si>
  <si>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</si>
  <si>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</si>
  <si>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</si>
  <si>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</si>
  <si>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</si>
  <si>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</si>
  <si>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</si>
  <si>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</si>
  <si>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</si>
  <si>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</si>
  <si>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</si>
  <si>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</si>
  <si>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</si>
  <si>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</si>
  <si>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</si>
  <si>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</si>
  <si>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</si>
  <si>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</si>
  <si>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</si>
  <si>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</si>
  <si>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</si>
  <si>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</si>
  <si>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</si>
  <si>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</si>
  <si>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</si>
  <si>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</si>
  <si>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</si>
  <si>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</si>
  <si>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</si>
  <si>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</si>
  <si>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</si>
  <si>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</si>
  <si>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</si>
  <si>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</si>
  <si>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</si>
  <si>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</si>
  <si>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</si>
  <si>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</si>
  <si>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</si>
  <si>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</si>
  <si>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</si>
  <si>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</si>
  <si>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</si>
  <si>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</si>
  <si>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</si>
  <si>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</si>
  <si>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</si>
  <si>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</si>
  <si>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</si>
  <si>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</si>
  <si>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</si>
  <si>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</si>
  <si>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</si>
  <si>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</si>
  <si>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</si>
  <si>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</si>
  <si>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</si>
  <si>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</si>
  <si>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</si>
  <si>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</si>
  <si>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</si>
  <si>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</si>
  <si>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</si>
  <si>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</si>
  <si>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</si>
  <si>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</si>
  <si>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</si>
  <si>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</si>
  <si>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</si>
  <si>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</si>
  <si>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</si>
  <si>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</si>
  <si>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</si>
  <si>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</si>
  <si>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</si>
  <si>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</si>
  <si>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</si>
  <si>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</si>
  <si>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</si>
  <si>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</si>
  <si>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</si>
  <si>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</si>
  <si>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</si>
  <si>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</si>
  <si>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</si>
  <si>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</si>
  <si>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</si>
  <si>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</si>
  <si>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</si>
  <si>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</si>
  <si>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</si>
  <si>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</si>
  <si>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</si>
  <si>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</si>
  <si>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</si>
  <si>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</si>
  <si>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</si>
  <si>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</si>
  <si>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</si>
  <si>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</si>
  <si>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</si>
  <si>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</si>
  <si>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</si>
  <si>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</si>
  <si>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</si>
  <si>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</si>
  <si>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</si>
  <si>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</si>
  <si>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</si>
  <si>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</si>
  <si>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</si>
  <si>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</si>
  <si>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</si>
  <si>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</si>
  <si>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</si>
  <si>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</si>
  <si>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</si>
  <si>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</si>
  <si>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</si>
  <si>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</si>
  <si>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</si>
  <si>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</si>
  <si>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</si>
  <si>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</si>
  <si>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</si>
  <si>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</si>
  <si>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</si>
  <si>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</si>
  <si>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</si>
  <si>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</si>
  <si>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</si>
  <si>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</si>
  <si>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</si>
  <si>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</si>
  <si>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</si>
  <si>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</si>
  <si>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</si>
  <si>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</si>
  <si>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</si>
  <si>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</si>
  <si>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</si>
  <si>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</si>
  <si>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</si>
  <si>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</si>
  <si>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</si>
  <si>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</si>
  <si>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</si>
  <si>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</si>
  <si>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</si>
  <si>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</si>
  <si>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</si>
  <si>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</si>
  <si>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</si>
  <si>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</si>
  <si>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</si>
  <si>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</si>
  <si>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</si>
  <si>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</si>
  <si>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</si>
  <si>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</si>
  <si>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</si>
  <si>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</si>
  <si>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</si>
  <si>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</si>
  <si>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</si>
  <si>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</si>
  <si>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</si>
  <si>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</si>
  <si>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</si>
  <si>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</si>
  <si>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</si>
  <si>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</si>
  <si>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</si>
  <si>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</si>
  <si>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</si>
  <si>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</si>
  <si>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</si>
  <si>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</si>
  <si>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</si>
  <si>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</si>
  <si>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</si>
  <si>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</si>
  <si>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</si>
  <si>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</si>
  <si>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</si>
  <si>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</si>
  <si>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</si>
  <si>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</si>
  <si>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</si>
  <si>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</si>
  <si>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</si>
  <si>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</si>
  <si>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</si>
  <si>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</si>
  <si>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</si>
  <si>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</si>
  <si>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</si>
  <si>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</si>
  <si>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</si>
  <si>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</si>
  <si>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</si>
  <si>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</si>
  <si>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</si>
  <si>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</si>
  <si>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</si>
  <si>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</si>
  <si>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</si>
  <si>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</si>
  <si>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</si>
  <si>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</si>
  <si>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</si>
  <si>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</si>
  <si>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</si>
  <si>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</si>
  <si>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</si>
  <si>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</si>
  <si>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</si>
  <si>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</si>
  <si>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</si>
  <si>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</si>
  <si>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</si>
  <si>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</si>
  <si>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</si>
  <si>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</si>
  <si>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</si>
  <si>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</si>
  <si>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</si>
  <si>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</si>
  <si>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</si>
  <si>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</si>
  <si>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</si>
  <si>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</si>
  <si>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</si>
  <si>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</si>
  <si>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</si>
  <si>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</si>
  <si>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</si>
  <si>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</si>
  <si>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</si>
  <si>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</si>
  <si>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</si>
  <si>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</si>
  <si>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</si>
  <si>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</si>
  <si>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</si>
  <si>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</si>
  <si>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</si>
  <si>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</si>
  <si>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</si>
  <si>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</si>
  <si>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</si>
  <si>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</si>
  <si>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</si>
  <si>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</si>
  <si>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</si>
  <si>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</si>
  <si>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</si>
  <si>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</si>
  <si>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</si>
  <si>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</si>
  <si>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</si>
  <si>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</si>
  <si>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</si>
  <si>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</si>
  <si>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</si>
  <si>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</si>
  <si>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</si>
  <si>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</si>
  <si>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</si>
  <si>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</si>
  <si>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</si>
  <si>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</si>
  <si>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</si>
  <si>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</si>
  <si>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</si>
  <si>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</si>
  <si>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</si>
  <si>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</si>
  <si>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</si>
  <si>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</si>
  <si>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</si>
  <si>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</si>
  <si>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</si>
  <si>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</si>
  <si>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</si>
  <si>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</si>
  <si>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</si>
  <si>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</si>
  <si>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</si>
  <si>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</si>
  <si>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</si>
  <si>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</si>
  <si>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</si>
  <si>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</si>
  <si>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</si>
  <si>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</si>
  <si>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</si>
  <si>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</si>
  <si>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</si>
  <si>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</si>
  <si>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</si>
  <si>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</si>
  <si>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</si>
  <si>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</si>
  <si>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</si>
  <si>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</si>
  <si>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</si>
  <si>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</si>
  <si>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</si>
  <si>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</si>
  <si>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</si>
  <si>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</si>
  <si>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</si>
  <si>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</si>
  <si>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</si>
  <si>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</si>
  <si>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</si>
  <si>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</si>
  <si>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</si>
  <si>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</si>
  <si>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</si>
  <si>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</si>
  <si>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</si>
  <si>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</si>
  <si>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</si>
  <si>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</si>
  <si>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</si>
  <si>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</si>
  <si>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</si>
  <si>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</si>
  <si>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</si>
  <si>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</si>
  <si>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</si>
  <si>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</si>
  <si>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</si>
  <si>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</si>
  <si>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</si>
  <si>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</si>
  <si>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</si>
  <si>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</si>
  <si>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</si>
  <si>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</si>
  <si>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</si>
  <si>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</si>
  <si>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</si>
  <si>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</si>
  <si>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</si>
  <si>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</si>
  <si>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</si>
  <si>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</si>
  <si>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</si>
  <si>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</si>
  <si>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</si>
  <si>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</si>
  <si>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</si>
  <si>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</si>
  <si>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</si>
  <si>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</si>
  <si>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</si>
  <si>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</si>
  <si>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</si>
  <si>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</si>
  <si>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</si>
  <si>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</si>
  <si>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</si>
  <si>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</si>
  <si>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</si>
  <si>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</si>
  <si>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</si>
  <si>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</si>
  <si>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</si>
  <si>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</si>
  <si>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</si>
  <si>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</si>
  <si>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</si>
  <si>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</si>
  <si>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</si>
  <si>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</si>
  <si>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</si>
  <si>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</si>
  <si>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</si>
  <si>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</si>
  <si>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</si>
  <si>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</si>
  <si>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</si>
  <si>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</si>
  <si>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</si>
  <si>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</si>
  <si>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</si>
  <si>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</si>
  <si>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</si>
  <si>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</si>
  <si>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</si>
  <si>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</si>
  <si>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</si>
  <si>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</si>
  <si>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</si>
  <si>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</si>
  <si>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</si>
  <si>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</si>
  <si>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</si>
  <si>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</si>
  <si>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</si>
  <si>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</si>
  <si>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</si>
  <si>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</si>
  <si>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</si>
  <si>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</si>
  <si>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</si>
  <si>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</si>
  <si>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</si>
  <si>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</si>
  <si>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</si>
  <si>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</si>
  <si>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</si>
  <si>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</si>
  <si>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</si>
  <si>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</si>
  <si>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</si>
  <si>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</si>
  <si>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</si>
  <si>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</si>
  <si>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</si>
  <si>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</si>
  <si>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</si>
  <si>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</si>
  <si>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</si>
  <si>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</si>
  <si>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</si>
  <si>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</si>
  <si>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</si>
  <si>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</si>
  <si>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</si>
  <si>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</si>
  <si>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</si>
  <si>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</si>
  <si>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</si>
  <si>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</si>
  <si>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</si>
  <si>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</si>
  <si>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</si>
  <si>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</si>
  <si>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</si>
  <si>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</si>
  <si>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</si>
  <si>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</si>
  <si>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</si>
  <si>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</si>
  <si>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</si>
  <si>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</si>
  <si>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</si>
  <si>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</si>
  <si>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</si>
  <si>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</si>
  <si>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</si>
  <si>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</si>
  <si>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</si>
  <si>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</si>
  <si>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</si>
  <si>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</si>
  <si>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</si>
  <si>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</si>
  <si>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</si>
  <si>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</si>
  <si>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</si>
  <si>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</si>
  <si>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</si>
  <si>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</si>
  <si>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</si>
  <si>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</si>
  <si>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</si>
  <si>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</si>
  <si>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</si>
  <si>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</si>
  <si>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</si>
  <si>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</si>
  <si>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</si>
  <si>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</si>
  <si>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</si>
  <si>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</si>
  <si>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</si>
  <si>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</si>
  <si>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</si>
  <si>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</si>
  <si>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</si>
  <si>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</si>
  <si>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</si>
  <si>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</si>
  <si>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</si>
  <si>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</si>
  <si>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</si>
  <si>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</si>
  <si>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</si>
  <si>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</si>
  <si>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</si>
  <si>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</si>
  <si>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</si>
  <si>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</si>
  <si>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</si>
  <si>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</si>
  <si>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</si>
  <si>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</si>
  <si>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</si>
  <si>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</si>
  <si>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</si>
  <si>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</si>
  <si>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</si>
  <si>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</si>
  <si>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</si>
  <si>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</si>
  <si>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</si>
  <si>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</si>
  <si>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</si>
  <si>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</si>
  <si>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</si>
  <si>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</si>
  <si>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</si>
  <si>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</si>
  <si>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</si>
  <si>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</si>
  <si>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</si>
  <si>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</si>
  <si>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</si>
  <si>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</si>
  <si>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</si>
  <si>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</si>
  <si>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</si>
  <si>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</si>
  <si>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</si>
  <si>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</si>
  <si>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</si>
  <si>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</si>
  <si>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</si>
  <si>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</si>
  <si>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</si>
  <si>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</si>
  <si>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</si>
  <si>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</si>
  <si>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</si>
  <si>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</si>
  <si>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</si>
  <si>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</si>
  <si>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</si>
  <si>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</si>
  <si>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</si>
  <si>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</si>
  <si>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</si>
  <si>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</si>
  <si>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</si>
  <si>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</si>
  <si>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</si>
  <si>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</si>
  <si>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</si>
  <si>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</si>
  <si>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</si>
  <si>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</si>
  <si>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</si>
  <si>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</si>
  <si>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</si>
  <si>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</si>
  <si>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</si>
  <si>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</si>
  <si>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</si>
  <si>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</si>
  <si>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</si>
  <si>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</si>
  <si>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</si>
  <si>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</si>
  <si>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</si>
  <si>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</si>
  <si>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</si>
  <si>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</si>
  <si>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</si>
  <si>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</si>
  <si>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</si>
  <si>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</si>
  <si>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</si>
  <si>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</si>
  <si>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</si>
  <si>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</si>
  <si>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</si>
  <si>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</si>
  <si>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</si>
  <si>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</si>
  <si>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</si>
  <si>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</si>
  <si>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</si>
  <si>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</si>
  <si>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</si>
  <si>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</si>
  <si>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</si>
  <si>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</si>
  <si>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</si>
  <si>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</si>
  <si>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</si>
  <si>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</si>
  <si>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</si>
  <si>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</si>
  <si>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</si>
  <si>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</si>
  <si>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</si>
  <si>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</si>
  <si>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</si>
  <si>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</si>
  <si>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</si>
  <si>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</si>
  <si>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</si>
  <si>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</si>
  <si>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</si>
  <si>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</si>
  <si>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</si>
  <si>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</si>
  <si>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</si>
  <si>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</si>
  <si>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</si>
  <si>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</si>
  <si>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</si>
  <si>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</si>
  <si>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</si>
  <si>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</si>
  <si>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</si>
  <si>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</si>
  <si>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</si>
  <si>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</si>
  <si>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</si>
  <si>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</si>
  <si>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</si>
  <si>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</si>
  <si>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</si>
  <si>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</si>
  <si>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</si>
  <si>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</si>
  <si>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</si>
  <si>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</si>
  <si>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</si>
  <si>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</si>
  <si>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</si>
  <si>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</si>
  <si>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</si>
  <si>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</si>
  <si>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</si>
  <si>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</si>
  <si>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</si>
  <si>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</si>
  <si>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</si>
  <si>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</si>
  <si>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</si>
  <si>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</si>
  <si>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</si>
  <si>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</si>
  <si>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</si>
  <si>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</si>
  <si>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</si>
  <si>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</si>
  <si>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</si>
  <si>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</si>
  <si>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</si>
  <si>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</si>
  <si>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</si>
  <si>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</si>
  <si>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</si>
  <si>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</si>
  <si>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</si>
  <si>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</si>
  <si>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</si>
  <si>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</si>
  <si>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</si>
  <si>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</si>
  <si>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</si>
  <si>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</si>
  <si>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</si>
  <si>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</si>
  <si>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</si>
  <si>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</si>
  <si>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</si>
  <si>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</si>
  <si>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</si>
  <si>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</si>
  <si>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</si>
  <si>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</si>
  <si>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</si>
  <si>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</si>
  <si>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</si>
  <si>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</si>
  <si>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</si>
  <si>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</si>
  <si>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</si>
  <si>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</si>
  <si>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</si>
  <si>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</si>
  <si>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</si>
  <si>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</si>
  <si>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</si>
  <si>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</si>
  <si>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</si>
  <si>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</si>
  <si>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</si>
  <si>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</si>
  <si>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</si>
  <si>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</si>
  <si>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</si>
  <si>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</si>
  <si>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</si>
  <si>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</si>
  <si>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</si>
  <si>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</si>
  <si>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</si>
  <si>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</si>
  <si>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</si>
  <si>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</si>
  <si>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</si>
  <si>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</si>
  <si>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</si>
  <si>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</si>
  <si>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</si>
  <si>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</si>
  <si>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</si>
  <si>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</si>
  <si>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</si>
  <si>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</si>
  <si>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</si>
  <si>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</si>
  <si>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</si>
  <si>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</si>
  <si>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</si>
  <si>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</si>
  <si>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</si>
  <si>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</si>
  <si>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</si>
  <si>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</si>
  <si>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</si>
  <si>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</si>
  <si>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</si>
  <si>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</si>
  <si>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</si>
  <si>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</si>
  <si>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</si>
  <si>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</si>
  <si>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</si>
  <si>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</si>
  <si>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</si>
  <si>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</si>
  <si>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</si>
  <si>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</si>
  <si>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</si>
  <si>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</si>
  <si>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</si>
  <si>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</si>
  <si>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</si>
  <si>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</si>
  <si>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</si>
  <si>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</si>
  <si>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</si>
  <si>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</si>
  <si>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</si>
  <si>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</si>
  <si>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</si>
  <si>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</si>
  <si>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</si>
  <si>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</si>
  <si>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</si>
  <si>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</si>
  <si>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</si>
  <si>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</si>
  <si>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</si>
  <si>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</si>
  <si>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</si>
  <si>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</si>
  <si>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</si>
  <si>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</si>
  <si>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</si>
  <si>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</si>
  <si>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</si>
  <si>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</si>
  <si>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</si>
  <si>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</si>
  <si>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</si>
  <si>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</si>
  <si>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</si>
  <si>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</si>
  <si>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</si>
  <si>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</si>
  <si>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</si>
  <si>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</si>
  <si>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</si>
  <si>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</si>
  <si>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</si>
  <si>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</si>
  <si>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</si>
  <si>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</si>
  <si>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</si>
  <si>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</si>
  <si>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</si>
  <si>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</si>
  <si>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</si>
  <si>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</si>
  <si>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</si>
  <si>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</si>
  <si>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</si>
  <si>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</si>
  <si>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</si>
  <si>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</si>
  <si>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</si>
  <si>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</si>
  <si>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</si>
  <si>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</si>
  <si>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</si>
  <si>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</si>
  <si>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</si>
  <si>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</si>
  <si>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</si>
  <si>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</si>
  <si>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</si>
  <si>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</si>
  <si>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</si>
  <si>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</si>
  <si>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</si>
  <si>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</si>
  <si>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</si>
  <si>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</si>
  <si>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</si>
  <si>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</si>
  <si>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</si>
  <si>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</si>
  <si>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</si>
  <si>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</si>
  <si>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</si>
  <si>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</si>
  <si>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</si>
  <si>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</si>
  <si>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</si>
  <si>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</si>
  <si>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</si>
  <si>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</si>
  <si>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</si>
  <si>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</si>
  <si>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</si>
  <si>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</si>
  <si>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</si>
  <si>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</si>
  <si>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</si>
  <si>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</si>
  <si>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</si>
  <si>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</si>
  <si>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</si>
  <si>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</si>
  <si>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</si>
  <si>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</si>
  <si>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</si>
  <si>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</si>
  <si>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</si>
  <si>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</si>
  <si>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</si>
  <si>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</si>
  <si>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</si>
  <si>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</si>
  <si>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</si>
  <si>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</si>
  <si>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</si>
  <si>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</si>
  <si>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</si>
  <si>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</si>
  <si>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</si>
  <si>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</si>
  <si>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</si>
  <si>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</si>
  <si>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</si>
  <si>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</si>
  <si>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</si>
  <si>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</si>
  <si>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</si>
  <si>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</si>
  <si>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</si>
  <si>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</si>
  <si>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</si>
  <si>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</si>
  <si>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</si>
  <si>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</si>
  <si>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</si>
  <si>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</si>
  <si>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</si>
  <si>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</si>
  <si>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</si>
  <si>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</si>
  <si>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</si>
  <si>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</si>
  <si>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</si>
  <si>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</si>
  <si>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</si>
  <si>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</si>
  <si>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</si>
  <si>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</si>
  <si>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</si>
  <si>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</si>
  <si>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</si>
  <si>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</si>
  <si>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</si>
  <si>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</si>
  <si>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</si>
  <si>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</si>
  <si>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</si>
  <si>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</si>
  <si>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</si>
  <si>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</si>
  <si>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</si>
  <si>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</si>
  <si>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</si>
  <si>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</si>
  <si>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</si>
  <si>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</si>
  <si>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</si>
  <si>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</si>
  <si>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</si>
  <si>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</si>
  <si>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</si>
  <si>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</si>
  <si>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</si>
  <si>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</si>
  <si>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</si>
  <si>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</si>
  <si>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</si>
  <si>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</si>
  <si>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</si>
  <si>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</si>
  <si>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</si>
  <si>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</si>
  <si>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</si>
  <si>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</si>
  <si>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</si>
  <si>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</si>
  <si>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</si>
  <si>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</si>
  <si>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</si>
  <si>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</si>
  <si>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</si>
  <si>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</si>
  <si>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</si>
  <si>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</si>
  <si>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</si>
  <si>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</si>
  <si>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</si>
  <si>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</si>
  <si>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</si>
  <si>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</si>
  <si>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</si>
  <si>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</si>
  <si>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</si>
  <si>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</si>
  <si>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</si>
  <si>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</si>
  <si>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</si>
  <si>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</si>
  <si>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</si>
  <si>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</si>
  <si>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</si>
  <si>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</si>
  <si>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</si>
  <si>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</si>
  <si>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</si>
  <si>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</si>
  <si>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</si>
  <si>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</si>
  <si>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</si>
  <si>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</si>
  <si>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</si>
  <si>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</si>
  <si>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</si>
  <si>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</si>
  <si>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</si>
  <si>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</si>
  <si>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</si>
  <si>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</si>
  <si>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</si>
  <si>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</si>
  <si>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</si>
  <si>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</si>
  <si>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</si>
  <si>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</si>
  <si>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</si>
  <si>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</si>
  <si>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</si>
  <si>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</si>
  <si>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</si>
  <si>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</si>
  <si>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</si>
  <si>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</si>
  <si>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</si>
  <si>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</si>
  <si>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</si>
  <si>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</si>
  <si>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</si>
  <si>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</si>
  <si>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</si>
  <si>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</si>
  <si>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</si>
  <si>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</si>
  <si>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</si>
  <si>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</si>
  <si>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</si>
  <si>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</si>
  <si>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</si>
  <si>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</si>
  <si>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</si>
  <si>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</si>
  <si>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</si>
  <si>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</si>
  <si>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</si>
  <si>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</si>
  <si>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</si>
  <si>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</si>
  <si>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</si>
  <si>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</si>
  <si>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</si>
  <si>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</si>
  <si>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</si>
  <si>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</si>
  <si>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</si>
  <si>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</si>
  <si>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</si>
  <si>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</si>
  <si>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</si>
  <si>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</si>
  <si>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</si>
  <si>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</si>
  <si>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</si>
  <si>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</si>
  <si>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</si>
  <si>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</si>
  <si>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</si>
  <si>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</si>
  <si>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</si>
  <si>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</si>
  <si>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</si>
  <si>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</si>
  <si>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</si>
  <si>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</si>
  <si>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</si>
  <si>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</si>
  <si>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</si>
  <si>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</si>
  <si>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</si>
  <si>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</si>
  <si>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</si>
  <si>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</si>
  <si>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</si>
  <si>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</si>
  <si>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</si>
  <si>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</si>
  <si>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</si>
  <si>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</si>
  <si>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</si>
  <si>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</si>
  <si>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</si>
  <si>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</si>
  <si>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</si>
  <si>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</si>
  <si>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</si>
  <si>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</si>
  <si>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</si>
  <si>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</si>
  <si>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</si>
  <si>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</si>
  <si>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</si>
  <si>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</si>
  <si>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</si>
  <si>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</si>
  <si>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</si>
  <si>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</si>
  <si>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</si>
  <si>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</si>
  <si>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</si>
  <si>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</si>
  <si>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</si>
  <si>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</si>
  <si>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</si>
  <si>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</si>
  <si>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</si>
  <si>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</si>
  <si>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</si>
  <si>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</si>
  <si>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</si>
  <si>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</si>
  <si>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</si>
  <si>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</si>
  <si>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</si>
  <si>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</si>
  <si>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</si>
  <si>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</si>
  <si>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</si>
  <si>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</si>
  <si>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</si>
  <si>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</si>
  <si>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</si>
  <si>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</si>
  <si>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</si>
  <si>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</si>
  <si>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</si>
  <si>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</si>
  <si>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</si>
  <si>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</si>
  <si>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</si>
  <si>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</si>
  <si>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</si>
  <si>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</si>
  <si>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</si>
  <si>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</si>
  <si>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</si>
  <si>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</si>
  <si>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</si>
  <si>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</si>
  <si>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</si>
  <si>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</si>
  <si>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</si>
  <si>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</si>
  <si>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</si>
  <si>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</si>
  <si>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</si>
  <si>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</si>
  <si>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</si>
  <si>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</si>
  <si>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</si>
  <si>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</si>
  <si>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</si>
  <si>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</si>
  <si>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</si>
  <si>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</si>
  <si>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</si>
  <si>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</si>
  <si>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</si>
  <si>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</si>
  <si>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</si>
  <si>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</si>
  <si>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</si>
  <si>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</si>
  <si>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</si>
  <si>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</si>
  <si>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</si>
  <si>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</si>
  <si>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</si>
  <si>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</si>
  <si>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</si>
  <si>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</si>
  <si>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</si>
  <si>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</si>
  <si>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</si>
  <si>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</si>
  <si>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</si>
  <si>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</si>
  <si>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</si>
  <si>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</si>
  <si>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</si>
  <si>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</si>
  <si>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</si>
  <si>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</si>
  <si>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</si>
  <si>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</si>
  <si>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</si>
  <si>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</si>
  <si>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</si>
  <si>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</si>
  <si>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</si>
  <si>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</si>
  <si>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</si>
  <si>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</si>
  <si>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</si>
  <si>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</si>
  <si>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</si>
  <si>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</si>
  <si>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</si>
  <si>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</si>
  <si>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</si>
  <si>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</si>
  <si>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</si>
  <si>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</si>
  <si>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</si>
  <si>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</si>
  <si>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</si>
  <si>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</si>
  <si>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</si>
  <si>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</si>
  <si>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</si>
  <si>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</si>
  <si>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</si>
  <si>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</si>
  <si>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</si>
  <si>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</si>
  <si>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</si>
  <si>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</si>
  <si>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</si>
  <si>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</si>
  <si>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</si>
  <si>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</si>
  <si>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</si>
  <si>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</si>
  <si>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</si>
  <si>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</si>
  <si>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</si>
  <si>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</si>
  <si>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</si>
  <si>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</si>
  <si>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</si>
  <si>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</si>
  <si>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</si>
  <si>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</si>
  <si>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</si>
  <si>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</si>
  <si>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</si>
  <si>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</si>
  <si>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</si>
  <si>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</si>
  <si>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</si>
  <si>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</si>
  <si>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</si>
  <si>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</si>
  <si>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</si>
  <si>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</si>
  <si>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</si>
  <si>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</si>
  <si>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</si>
  <si>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</si>
  <si>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</si>
  <si>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</si>
  <si>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</si>
  <si>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</si>
  <si>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</si>
  <si>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</si>
  <si>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</si>
  <si>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</si>
  <si>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</si>
  <si>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</si>
  <si>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</si>
  <si>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</si>
  <si>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</si>
  <si>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</si>
  <si>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</si>
  <si>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</si>
  <si>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</si>
  <si>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</si>
  <si>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</si>
  <si>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</si>
  <si>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</si>
  <si>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</si>
  <si>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</si>
  <si>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</si>
  <si>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</si>
  <si>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</si>
  <si>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</si>
  <si>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</si>
  <si>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</si>
  <si>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</si>
  <si>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</si>
  <si>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</si>
  <si>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</si>
  <si>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</si>
  <si>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</si>
  <si>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</si>
  <si>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</si>
  <si>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</si>
  <si>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</si>
  <si>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</si>
  <si>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</si>
  <si>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</si>
  <si>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</si>
  <si>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</si>
  <si>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</si>
  <si>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</si>
  <si>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</si>
  <si>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</si>
  <si>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</si>
  <si>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</si>
  <si>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</si>
  <si>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</si>
  <si>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</si>
  <si>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</si>
  <si>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</si>
  <si>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</si>
  <si>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</si>
  <si>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</si>
  <si>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</si>
  <si>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</si>
  <si>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</si>
  <si>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</si>
  <si>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</si>
  <si>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</si>
  <si>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</si>
  <si>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</si>
  <si>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</si>
  <si>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</si>
  <si>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</si>
  <si>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</si>
  <si>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</si>
  <si>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</si>
  <si>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</si>
  <si>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</si>
  <si>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</si>
  <si>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</si>
  <si>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</si>
  <si>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</si>
  <si>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</si>
  <si>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</si>
  <si>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</si>
  <si>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</si>
  <si>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</si>
  <si>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</si>
  <si>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</si>
  <si>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</si>
  <si>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</si>
  <si>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</si>
  <si>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</si>
  <si>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</si>
  <si>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</si>
  <si>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</si>
  <si>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</si>
  <si>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</si>
  <si>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</si>
  <si>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</si>
  <si>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</si>
  <si>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</si>
  <si>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</si>
  <si>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</si>
  <si>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</si>
  <si>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</si>
  <si>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</si>
  <si>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</si>
  <si>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</si>
  <si>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</si>
  <si>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</si>
  <si>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</si>
  <si>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</si>
  <si>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</si>
  <si>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</si>
  <si>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</si>
  <si>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</si>
  <si>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</si>
  <si>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</si>
  <si>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</si>
  <si>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</si>
  <si>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</si>
  <si>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</si>
  <si>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</si>
  <si>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</si>
  <si>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</si>
  <si>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</si>
  <si>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</si>
  <si>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</si>
  <si>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</si>
  <si>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</si>
  <si>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</si>
  <si>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</si>
  <si>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</si>
  <si>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</si>
  <si>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</si>
  <si>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</si>
  <si>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</si>
  <si>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</si>
  <si>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</si>
  <si>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</si>
  <si>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</si>
  <si>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</si>
  <si>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</si>
  <si>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</si>
  <si>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</si>
  <si>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</si>
  <si>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</si>
  <si>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</si>
  <si>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</si>
  <si>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</si>
  <si>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</si>
  <si>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</si>
  <si>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</si>
  <si>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</si>
  <si>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</si>
  <si>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</si>
  <si>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</si>
  <si>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</si>
  <si>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</si>
  <si>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</si>
  <si>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</si>
  <si>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</si>
  <si>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</si>
  <si>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</si>
  <si>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</si>
  <si>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</si>
  <si>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</si>
  <si>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</si>
  <si>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</si>
  <si>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</si>
  <si>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</si>
  <si>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</si>
  <si>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</si>
  <si>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</si>
  <si>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</si>
  <si>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</si>
  <si>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</si>
  <si>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</si>
  <si>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</si>
  <si>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</si>
  <si>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</si>
  <si>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</si>
  <si>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</si>
  <si>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</si>
  <si>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</si>
  <si>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</si>
  <si>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</si>
  <si>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</si>
  <si>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</si>
  <si>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</si>
  <si>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</si>
  <si>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</si>
  <si>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</si>
  <si>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</si>
  <si>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</si>
  <si>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</si>
  <si>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</si>
  <si>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</si>
  <si>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</si>
  <si>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</si>
  <si>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</si>
  <si>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</si>
  <si>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</si>
  <si>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</si>
  <si>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</si>
  <si>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</si>
  <si>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</si>
  <si>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</si>
  <si>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</si>
  <si>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</si>
  <si>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</si>
  <si>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</si>
  <si>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</si>
  <si>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</si>
  <si>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</si>
  <si>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</si>
  <si>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</si>
  <si>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</si>
  <si>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</si>
  <si>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</si>
  <si>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</si>
  <si>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</si>
  <si>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</si>
  <si>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</si>
  <si>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</si>
  <si>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</si>
  <si>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</si>
  <si>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</si>
  <si>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</si>
  <si>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</si>
  <si>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</si>
  <si>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</si>
  <si>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</si>
  <si>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</si>
  <si>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</si>
  <si>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</si>
  <si>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</si>
  <si>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</si>
  <si>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</si>
  <si>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</si>
  <si>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</si>
  <si>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</si>
  <si>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</si>
  <si>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</si>
  <si>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</si>
  <si>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</si>
  <si>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</si>
  <si>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</si>
  <si>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</si>
  <si>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</si>
  <si>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</si>
  <si>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</si>
  <si>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</si>
  <si>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</si>
  <si>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</si>
  <si>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</si>
  <si>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</si>
  <si>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</si>
  <si>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</si>
  <si>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</si>
  <si>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</si>
  <si>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</si>
  <si>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</si>
  <si>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</si>
  <si>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</si>
  <si>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</si>
  <si>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</si>
  <si>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</si>
  <si>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</si>
  <si>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</si>
  <si>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</si>
  <si>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</si>
  <si>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</si>
  <si>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</si>
  <si>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</si>
  <si>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</si>
  <si>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</si>
  <si>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</si>
  <si>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</si>
  <si>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</si>
  <si>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</si>
  <si>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</si>
  <si>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</si>
  <si>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</si>
  <si>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</si>
  <si>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</si>
  <si>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</si>
  <si>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</si>
  <si>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</si>
  <si>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</si>
  <si>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</si>
  <si>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</si>
  <si>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</si>
  <si>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</si>
  <si>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</si>
  <si>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</si>
  <si>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</si>
  <si>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</si>
  <si>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</si>
  <si>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</si>
  <si>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</si>
  <si>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</si>
  <si>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</si>
  <si>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</si>
  <si>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</si>
  <si>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</si>
  <si>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</si>
  <si>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</si>
  <si>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</si>
  <si>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</si>
  <si>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</si>
  <si>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</si>
  <si>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</si>
  <si>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</si>
  <si>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</si>
  <si>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</si>
  <si>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</si>
  <si>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</si>
  <si>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</si>
  <si>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</si>
  <si>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</si>
  <si>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</si>
  <si>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</si>
  <si>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</si>
  <si>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</si>
  <si>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</si>
  <si>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</si>
  <si>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</si>
  <si>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</si>
  <si>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</si>
  <si>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</si>
  <si>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</si>
  <si>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</si>
  <si>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</si>
  <si>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</si>
  <si>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</si>
  <si>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</si>
  <si>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</si>
  <si>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</si>
  <si>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</si>
  <si>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</si>
  <si>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</si>
  <si>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</si>
  <si>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</si>
  <si>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</si>
  <si>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</si>
  <si>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</si>
  <si>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</si>
  <si>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</si>
  <si>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</si>
  <si>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</si>
  <si>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</si>
  <si>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</si>
  <si>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</si>
  <si>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</si>
  <si>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</si>
  <si>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</si>
  <si>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</si>
  <si>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</si>
  <si>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</si>
  <si>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</si>
  <si>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</si>
  <si>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</si>
  <si>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</si>
  <si>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</si>
  <si>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</si>
  <si>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</si>
  <si>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</si>
  <si>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</si>
  <si>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</si>
  <si>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</si>
  <si>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</si>
  <si>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</si>
  <si>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</si>
  <si>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</si>
  <si>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</si>
  <si>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</si>
  <si>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</si>
  <si>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</si>
  <si>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</si>
  <si>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</si>
  <si>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</si>
  <si>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</si>
  <si>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</si>
  <si>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</si>
  <si>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</si>
  <si>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</si>
  <si>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</si>
  <si>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</si>
  <si>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</si>
  <si>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</si>
  <si>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</si>
  <si>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</si>
  <si>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</si>
  <si>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</si>
  <si>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</si>
  <si>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</si>
  <si>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</si>
  <si>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</si>
  <si>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</si>
  <si>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</si>
  <si>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</si>
  <si>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</si>
  <si>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</si>
  <si>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</si>
  <si>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</si>
  <si>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</si>
  <si>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</si>
  <si>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</si>
  <si>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</si>
  <si>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</si>
  <si>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</si>
  <si>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</si>
  <si>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</si>
  <si>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</si>
  <si>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</si>
  <si>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</si>
  <si>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</si>
  <si>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</si>
  <si>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</si>
  <si>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</si>
  <si>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</si>
  <si>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</si>
  <si>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</si>
  <si>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</si>
  <si>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</si>
  <si>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</si>
  <si>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</si>
  <si>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</si>
  <si>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</si>
  <si>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</si>
  <si>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</si>
  <si>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</si>
  <si>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</si>
  <si>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</si>
  <si>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</si>
  <si>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</si>
  <si>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</si>
  <si>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</si>
  <si>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</si>
  <si>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</si>
  <si>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</si>
  <si>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</si>
  <si>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</si>
  <si>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</si>
  <si>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</si>
  <si>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</si>
  <si>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</si>
  <si>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</si>
  <si>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</si>
  <si>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</si>
  <si>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</si>
  <si>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</si>
  <si>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</si>
  <si>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</si>
  <si>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</si>
  <si>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</si>
  <si>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</si>
  <si>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</si>
  <si>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</si>
  <si>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</si>
  <si>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</si>
  <si>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</si>
  <si>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</si>
  <si>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</si>
  <si>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</si>
  <si>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</si>
  <si>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</si>
  <si>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</si>
  <si>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</si>
  <si>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</si>
  <si>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</si>
  <si>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</si>
  <si>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</si>
  <si>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</si>
  <si>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</si>
  <si>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</si>
  <si>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</si>
  <si>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</si>
  <si>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</si>
  <si>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</si>
  <si>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</si>
  <si>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</si>
  <si>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</si>
  <si>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</si>
  <si>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</si>
  <si>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</si>
  <si>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</si>
  <si>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</si>
  <si>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</si>
  <si>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</si>
  <si>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</si>
  <si>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</si>
  <si>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</si>
  <si>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</si>
  <si>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</si>
  <si>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</si>
  <si>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</si>
  <si>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</si>
  <si>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</si>
  <si>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</si>
  <si>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</si>
  <si>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</si>
  <si>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</si>
  <si>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</si>
  <si>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</si>
  <si>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</si>
  <si>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</si>
  <si>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</si>
  <si>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</si>
  <si>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</si>
  <si>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</si>
  <si>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</si>
  <si>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</si>
  <si>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</si>
  <si>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</si>
  <si>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</si>
  <si>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</si>
  <si>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</si>
  <si>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</si>
  <si>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</si>
  <si>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</si>
  <si>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</si>
  <si>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</si>
  <si>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</si>
  <si>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</si>
  <si>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</si>
  <si>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</si>
  <si>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</si>
  <si>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</si>
  <si>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</si>
  <si>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</si>
  <si>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</si>
  <si>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</si>
  <si>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</si>
  <si>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</si>
  <si>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</si>
  <si>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</si>
  <si>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</si>
  <si>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</si>
  <si>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</si>
  <si>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</si>
  <si>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</si>
  <si>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</si>
  <si>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</si>
  <si>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</si>
  <si>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</si>
  <si>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</si>
  <si>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</si>
  <si>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</si>
  <si>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</si>
  <si>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</si>
  <si>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</si>
  <si>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</si>
  <si>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</si>
  <si>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</si>
  <si>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</si>
  <si>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</si>
  <si>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</si>
  <si>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</si>
  <si>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</si>
  <si>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</si>
  <si>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</si>
  <si>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</si>
  <si>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</si>
  <si>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</si>
  <si>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</si>
  <si>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</si>
  <si>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</si>
  <si>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</si>
  <si>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</si>
  <si>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</si>
  <si>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</si>
  <si>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</si>
  <si>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</si>
  <si>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</si>
  <si>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</si>
  <si>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</si>
  <si>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</si>
  <si>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</si>
  <si>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</si>
  <si>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</si>
  <si>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</si>
  <si>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</si>
  <si>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</si>
  <si>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</si>
  <si>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</si>
  <si>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</si>
  <si>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</si>
  <si>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</si>
  <si>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</si>
  <si>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</si>
  <si>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</si>
  <si>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</si>
  <si>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</si>
  <si>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</si>
  <si>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</si>
  <si>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</si>
  <si>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</si>
  <si>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</si>
  <si>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</si>
  <si>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</si>
  <si>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</si>
  <si>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</si>
  <si>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</si>
  <si>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</si>
  <si>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</si>
  <si>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</si>
  <si>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</si>
  <si>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</si>
  <si>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</si>
  <si>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</si>
  <si>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</si>
  <si>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</si>
  <si>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</si>
  <si>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</si>
  <si>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</si>
  <si>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</si>
  <si>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</si>
  <si>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</si>
  <si>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</si>
  <si>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</si>
  <si>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</si>
  <si>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</si>
  <si>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</si>
  <si>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</si>
  <si>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</si>
  <si>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</si>
  <si>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</si>
  <si>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</si>
  <si>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</si>
  <si>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</si>
  <si>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</si>
  <si>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</si>
  <si>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</si>
  <si>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</si>
  <si>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</si>
  <si>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</si>
  <si>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</si>
  <si>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</si>
  <si>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</si>
  <si>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</si>
  <si>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</si>
  <si>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</si>
  <si>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</si>
  <si>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</si>
  <si>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</si>
  <si>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</si>
  <si>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</si>
  <si>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</si>
  <si>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</si>
  <si>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</si>
  <si>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</si>
  <si>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</si>
  <si>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</si>
  <si>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</si>
  <si>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</si>
  <si>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</si>
  <si>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</si>
  <si>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</si>
  <si>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</si>
  <si>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</si>
  <si>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</si>
  <si>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</si>
  <si>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</si>
  <si>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</si>
  <si>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</si>
  <si>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</si>
  <si>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</si>
  <si>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</si>
  <si>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</si>
  <si>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</si>
  <si>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</si>
  <si>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</si>
  <si>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</si>
  <si>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</si>
  <si>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</si>
  <si>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</si>
  <si>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</si>
  <si>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</si>
  <si>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</si>
  <si>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</si>
  <si>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</si>
  <si>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</si>
  <si>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</si>
  <si>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</si>
  <si>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</si>
  <si>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</si>
  <si>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</si>
  <si>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</si>
  <si>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</si>
  <si>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</si>
  <si>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</si>
  <si>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</si>
  <si>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</si>
  <si>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</si>
  <si>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</si>
  <si>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</si>
  <si>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</si>
  <si>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</si>
  <si>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</si>
  <si>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</si>
  <si>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</si>
  <si>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</si>
  <si>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</si>
  <si>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</si>
  <si>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</si>
  <si>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</si>
  <si>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</si>
  <si>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</si>
  <si>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</si>
  <si>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</si>
  <si>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</si>
  <si>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</si>
  <si>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</si>
  <si>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</si>
  <si>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</si>
  <si>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</si>
  <si>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</si>
  <si>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</si>
  <si>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</si>
  <si>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</si>
  <si>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</si>
  <si>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</si>
  <si>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</si>
  <si>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</si>
  <si>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</si>
  <si>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</si>
  <si>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</si>
  <si>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</si>
  <si>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</si>
  <si>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</si>
  <si>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</si>
  <si>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</si>
  <si>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</si>
  <si>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</si>
  <si>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</si>
  <si>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</si>
  <si>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</si>
  <si>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</si>
  <si>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</si>
  <si>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</si>
  <si>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</si>
  <si>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</si>
  <si>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</si>
  <si>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</si>
  <si>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</si>
  <si>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</si>
  <si>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</si>
  <si>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</si>
  <si>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</si>
  <si>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</si>
  <si>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</si>
  <si>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</si>
  <si>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</si>
  <si>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</si>
  <si>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</si>
  <si>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</si>
  <si>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</si>
  <si>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</si>
  <si>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</si>
  <si>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</si>
  <si>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</si>
  <si>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</si>
  <si>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</si>
  <si>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</si>
  <si>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</si>
  <si>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</si>
  <si>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</si>
  <si>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</si>
  <si>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</si>
  <si>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</si>
  <si>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</si>
  <si>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</si>
  <si>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</si>
  <si>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</si>
  <si>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</si>
  <si>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</si>
  <si>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</si>
  <si>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</si>
  <si>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</si>
  <si>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</si>
  <si>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</si>
  <si>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</si>
  <si>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</si>
  <si>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</si>
  <si>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</si>
  <si>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</si>
  <si>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</si>
  <si>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</si>
  <si>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</si>
  <si>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</si>
  <si>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</si>
  <si>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</si>
  <si>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</si>
  <si>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</si>
  <si>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</si>
  <si>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</si>
  <si>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</si>
  <si>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</si>
  <si>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</si>
  <si>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</si>
  <si>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</si>
  <si>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</si>
  <si>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</si>
  <si>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</si>
  <si>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</si>
  <si>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</si>
  <si>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</si>
  <si>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</si>
  <si>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</si>
  <si>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</si>
  <si>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</si>
  <si>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</si>
  <si>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</si>
  <si>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</si>
  <si>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</si>
  <si>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</si>
  <si>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</si>
  <si>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</si>
  <si>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</si>
  <si>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</si>
  <si>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</si>
  <si>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</si>
  <si>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</si>
  <si>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</si>
  <si>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</si>
  <si>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</si>
  <si>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</si>
  <si>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</si>
  <si>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</si>
  <si>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</si>
  <si>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</si>
  <si>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</si>
  <si>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</si>
  <si>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</si>
  <si>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</si>
  <si>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</si>
  <si>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</si>
  <si>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</si>
  <si>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</si>
  <si>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</si>
  <si>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</si>
  <si>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</si>
  <si>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</si>
  <si>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</si>
  <si>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</si>
  <si>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</si>
  <si>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</si>
  <si>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</si>
  <si>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</si>
  <si>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</si>
  <si>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</si>
  <si>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</si>
  <si>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</si>
  <si>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</si>
  <si>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</si>
  <si>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</si>
  <si>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</si>
  <si>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</si>
  <si>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</si>
  <si>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</si>
  <si>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</si>
  <si>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</si>
  <si>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</si>
  <si>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</si>
  <si>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</si>
  <si>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</si>
  <si>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</si>
  <si>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</si>
  <si>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</si>
  <si>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</si>
  <si>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</si>
  <si>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</si>
  <si>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</si>
  <si>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</si>
  <si>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</si>
  <si>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</si>
  <si>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</si>
  <si>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</si>
  <si>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</si>
  <si>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</si>
  <si>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</si>
  <si>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</si>
  <si>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</si>
  <si>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</si>
  <si>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</si>
  <si>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</si>
  <si>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</si>
  <si>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</si>
  <si>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</si>
  <si>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</si>
  <si>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</si>
  <si>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</si>
  <si>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</si>
  <si>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</si>
  <si>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</si>
  <si>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</si>
  <si>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</si>
  <si>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</si>
  <si>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</si>
  <si>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</si>
  <si>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</si>
  <si>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</si>
  <si>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</si>
  <si>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</si>
  <si>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</si>
  <si>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</si>
  <si>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</si>
  <si>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</si>
  <si>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</si>
  <si>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</si>
  <si>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</si>
  <si>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</si>
  <si>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</si>
  <si>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</si>
  <si>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</si>
  <si>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</si>
  <si>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</si>
  <si>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</si>
  <si>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</si>
  <si>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</si>
  <si>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</si>
  <si>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</si>
  <si>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</si>
  <si>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</si>
  <si>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</si>
  <si>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</si>
  <si>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</si>
  <si>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</si>
  <si>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</si>
  <si>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</si>
  <si>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</si>
  <si>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</si>
  <si>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</si>
  <si>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</si>
  <si>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</si>
  <si>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</si>
  <si>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</si>
  <si>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</si>
  <si>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</si>
  <si>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</si>
  <si>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</si>
  <si>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</si>
  <si>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</si>
  <si>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</si>
  <si>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</si>
  <si>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</si>
  <si>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</si>
  <si>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</si>
  <si>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</si>
  <si>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</si>
  <si>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</si>
  <si>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</si>
  <si>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</si>
  <si>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</si>
  <si>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</si>
  <si>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</si>
  <si>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</si>
  <si>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</si>
  <si>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</si>
  <si>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</si>
  <si>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</si>
  <si>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</si>
  <si>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</si>
  <si>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</si>
  <si>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</si>
  <si>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</si>
  <si>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</si>
  <si>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</si>
  <si>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</si>
  <si>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</si>
  <si>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</si>
  <si>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</si>
  <si>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</si>
  <si>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</si>
  <si>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</si>
  <si>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</si>
  <si>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</si>
  <si>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</si>
  <si>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</si>
  <si>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</si>
  <si>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</si>
  <si>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</si>
  <si>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</si>
  <si>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</si>
  <si>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</si>
  <si>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</si>
  <si>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</si>
  <si>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</si>
  <si>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</si>
  <si>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</si>
  <si>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</si>
  <si>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</si>
  <si>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</si>
  <si>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</si>
  <si>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</si>
  <si>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</si>
  <si>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</si>
  <si>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</si>
  <si>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</si>
  <si>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</si>
  <si>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</si>
  <si>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</si>
  <si>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</si>
  <si>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</si>
  <si>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</si>
  <si>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</si>
  <si>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</si>
  <si>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</si>
  <si>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</si>
  <si>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</si>
  <si>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</si>
  <si>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</si>
  <si>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</si>
  <si>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</si>
  <si>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</si>
  <si>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</si>
  <si>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</si>
  <si>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</si>
  <si>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</si>
  <si>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</si>
  <si>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</si>
  <si>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</si>
  <si>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</si>
  <si>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</si>
  <si>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</si>
  <si>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</si>
  <si>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</si>
  <si>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</si>
  <si>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</si>
  <si>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</si>
  <si>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</si>
  <si>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</si>
  <si>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</si>
  <si>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</si>
  <si>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</si>
  <si>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</si>
  <si>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</si>
  <si>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</si>
  <si>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</si>
  <si>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</si>
  <si>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</si>
  <si>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</si>
  <si>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</si>
  <si>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</si>
  <si>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</si>
  <si>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</si>
  <si>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</si>
  <si>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</si>
  <si>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</si>
  <si>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</si>
  <si>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</si>
  <si>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</si>
  <si>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</si>
  <si>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</si>
  <si>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</si>
  <si>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</si>
  <si>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</si>
  <si>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</si>
  <si>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</si>
  <si>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</si>
  <si>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</si>
  <si>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</si>
  <si>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</si>
  <si>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</si>
  <si>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</si>
  <si>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</si>
  <si>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</si>
  <si>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</si>
  <si>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</si>
  <si>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</si>
  <si>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</si>
  <si>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</si>
  <si>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</si>
  <si>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</si>
  <si>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</si>
  <si>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</si>
  <si>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</si>
  <si>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</si>
  <si>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</si>
  <si>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</si>
  <si>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</si>
  <si>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</si>
  <si>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</si>
  <si>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</si>
  <si>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</si>
  <si>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</si>
  <si>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</si>
  <si>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</si>
  <si>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</si>
  <si>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</si>
  <si>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</si>
  <si>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</si>
  <si>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</si>
  <si>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</si>
  <si>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</si>
  <si>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</si>
  <si>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</si>
  <si>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</si>
  <si>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</si>
  <si>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</si>
  <si>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</si>
  <si>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</si>
  <si>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</si>
  <si>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</si>
  <si>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</si>
  <si>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</si>
  <si>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</si>
  <si>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</si>
  <si>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</si>
  <si>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</si>
  <si>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</si>
  <si>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</si>
  <si>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</si>
  <si>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</si>
  <si>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</si>
  <si>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</si>
  <si>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</si>
  <si>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</si>
  <si>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</si>
  <si>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</si>
  <si>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</si>
  <si>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</si>
  <si>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</si>
  <si>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</si>
  <si>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</si>
  <si>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</si>
  <si>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</si>
  <si>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</si>
  <si>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</si>
  <si>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</si>
  <si>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</si>
  <si>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</si>
  <si>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</si>
  <si>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</si>
  <si>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</si>
  <si>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</si>
  <si>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</si>
  <si>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</si>
  <si>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</si>
  <si>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</si>
  <si>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</si>
  <si>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</si>
  <si>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</si>
  <si>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</si>
  <si>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</si>
  <si>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</si>
  <si>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</si>
  <si>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</si>
  <si>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</si>
  <si>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</si>
  <si>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</si>
  <si>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</si>
  <si>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</si>
  <si>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</si>
  <si>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</si>
  <si>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</si>
  <si>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</si>
  <si>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</si>
  <si>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</si>
  <si>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</si>
  <si>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</si>
  <si>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</si>
  <si>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</si>
  <si>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</si>
  <si>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</si>
  <si>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</si>
  <si>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</si>
  <si>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</si>
  <si>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</si>
  <si>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</si>
  <si>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</si>
  <si>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</si>
  <si>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</si>
  <si>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</si>
  <si>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</si>
  <si>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</si>
  <si>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</si>
  <si>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</si>
  <si>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</si>
  <si>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</si>
  <si>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</si>
  <si>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</si>
  <si>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</si>
  <si>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</si>
  <si>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</si>
  <si>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</si>
  <si>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</si>
  <si>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</si>
  <si>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</si>
  <si>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</si>
  <si>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</si>
  <si>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</si>
  <si>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</si>
  <si>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</si>
  <si>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</si>
  <si>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</si>
  <si>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</si>
  <si>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</si>
  <si>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</si>
  <si>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</si>
  <si>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</si>
  <si>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</si>
  <si>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</si>
  <si>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</si>
  <si>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</si>
  <si>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</si>
  <si>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</si>
  <si>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</si>
  <si>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</si>
  <si>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</si>
  <si>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</si>
  <si>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</si>
  <si>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</si>
  <si>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</si>
  <si>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</si>
  <si>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</si>
  <si>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</si>
  <si>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</si>
  <si>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</si>
  <si>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</si>
  <si>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</si>
  <si>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</si>
  <si>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</si>
  <si>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</si>
  <si>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</si>
  <si>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</si>
  <si>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</si>
  <si>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</si>
  <si>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</si>
  <si>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</si>
  <si>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</si>
  <si>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</si>
  <si>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</si>
  <si>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</si>
  <si>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</si>
  <si>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</si>
  <si>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</si>
  <si>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</si>
  <si>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</si>
  <si>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</si>
  <si>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</si>
  <si>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</si>
  <si>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</si>
  <si>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</si>
  <si>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</si>
  <si>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</si>
  <si>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</si>
  <si>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</si>
  <si>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</si>
  <si>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</si>
  <si>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</si>
  <si>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</si>
  <si>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</si>
  <si>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</si>
  <si>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</si>
  <si>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</si>
  <si>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</si>
  <si>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</si>
  <si>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</si>
  <si>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</si>
  <si>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</si>
  <si>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</si>
  <si>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</si>
  <si>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</si>
  <si>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</si>
  <si>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</si>
  <si>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</si>
  <si>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</si>
  <si>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</si>
  <si>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</si>
  <si>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</si>
  <si>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</si>
  <si>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</si>
  <si>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</si>
  <si>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</si>
  <si>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</si>
  <si>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</si>
  <si>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</si>
  <si>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</si>
  <si>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</si>
  <si>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</si>
  <si>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</si>
  <si>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</si>
  <si>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</si>
  <si>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</si>
  <si>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</si>
  <si>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</si>
  <si>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</si>
  <si>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</si>
  <si>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</si>
  <si>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</si>
  <si>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</si>
  <si>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</si>
  <si>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</si>
  <si>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</si>
  <si>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</si>
  <si>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</si>
  <si>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</si>
  <si>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</si>
  <si>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</si>
  <si>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</si>
  <si>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</si>
  <si>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</si>
  <si>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</si>
  <si>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</si>
  <si>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</si>
  <si>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</si>
  <si>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</si>
  <si>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</si>
  <si>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</si>
  <si>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</si>
  <si>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</si>
  <si>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</si>
  <si>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</si>
  <si>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</si>
  <si>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</si>
  <si>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</si>
  <si>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</si>
  <si>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</si>
  <si>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</si>
  <si>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</si>
  <si>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</si>
  <si>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</si>
  <si>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</si>
  <si>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</si>
  <si>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</si>
  <si>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</si>
  <si>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</si>
  <si>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</si>
  <si>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</si>
  <si>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</si>
  <si>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</si>
  <si>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</si>
  <si>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</si>
  <si>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</si>
  <si>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</si>
  <si>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</si>
  <si>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</si>
  <si>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</si>
  <si>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</si>
  <si>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</si>
  <si>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</si>
  <si>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</si>
  <si>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</si>
  <si>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</si>
  <si>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</si>
  <si>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</si>
  <si>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</si>
  <si>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</si>
  <si>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</si>
  <si>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</si>
  <si>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</si>
  <si>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</si>
  <si>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</si>
  <si>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</si>
  <si>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</si>
  <si>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</si>
  <si>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</si>
  <si>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</si>
  <si>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</si>
  <si>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</si>
  <si>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</si>
  <si>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</si>
  <si>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</si>
  <si>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</si>
  <si>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</si>
  <si>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</si>
  <si>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</si>
  <si>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</si>
  <si>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</si>
  <si>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</si>
  <si>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</si>
  <si>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</si>
  <si>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</si>
  <si>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</si>
  <si>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</si>
  <si>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</si>
  <si>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</si>
  <si>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</si>
  <si>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</si>
  <si>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</si>
  <si>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</si>
  <si>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</si>
  <si>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</si>
  <si>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</si>
  <si>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</si>
  <si>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</si>
  <si>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</si>
  <si>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</si>
  <si>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</si>
  <si>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</si>
  <si>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</si>
  <si>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</si>
  <si>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</si>
  <si>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</si>
  <si>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</si>
  <si>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</si>
  <si>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</si>
  <si>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</si>
  <si>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</si>
  <si>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</si>
  <si>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</si>
  <si>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</si>
  <si>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</si>
  <si>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</si>
  <si>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</si>
  <si>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</si>
  <si>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</si>
  <si>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</si>
  <si>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</si>
  <si>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</si>
  <si>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</si>
  <si>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</si>
  <si>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</si>
  <si>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</si>
  <si>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</si>
  <si>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</si>
  <si>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</si>
  <si>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</si>
  <si>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</si>
  <si>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</si>
  <si>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</si>
  <si>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</si>
  <si>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</si>
  <si>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</si>
  <si>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</si>
  <si>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</si>
  <si>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</si>
  <si>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</si>
  <si>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</si>
  <si>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</si>
  <si>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</si>
  <si>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</si>
  <si>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</si>
  <si>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</si>
  <si>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</si>
  <si>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</si>
  <si>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</si>
  <si>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</si>
  <si>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</si>
  <si>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</si>
  <si>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</si>
  <si>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</si>
  <si>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</si>
  <si>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</si>
  <si>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</si>
  <si>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</si>
  <si>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</si>
  <si>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</si>
  <si>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</si>
  <si>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</si>
  <si>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</si>
  <si>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</si>
  <si>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</si>
  <si>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</si>
  <si>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</si>
  <si>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</si>
  <si>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</si>
  <si>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</si>
  <si>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</si>
  <si>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</si>
  <si>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</si>
  <si>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</si>
  <si>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</si>
  <si>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</si>
  <si>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</si>
  <si>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</si>
  <si>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</si>
  <si>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</si>
  <si>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</si>
  <si>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</si>
  <si>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</si>
  <si>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</si>
  <si>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</si>
  <si>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</si>
  <si>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</si>
  <si>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</si>
  <si>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</si>
  <si>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</si>
  <si>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</si>
  <si>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</si>
  <si>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</si>
  <si>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</si>
  <si>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</si>
  <si>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</si>
  <si>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</si>
  <si>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</si>
  <si>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</si>
  <si>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</si>
  <si>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</si>
  <si>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</si>
  <si>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</si>
  <si>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</si>
  <si>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</si>
  <si>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</si>
  <si>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</si>
  <si>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</si>
  <si>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</si>
  <si>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</si>
  <si>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</si>
  <si>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</si>
  <si>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</si>
  <si>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</si>
  <si>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</si>
  <si>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</si>
  <si>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</si>
  <si>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</si>
  <si>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</si>
  <si>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</si>
  <si>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</si>
  <si>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</si>
  <si>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</si>
  <si>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</si>
  <si>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</si>
  <si>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</si>
  <si>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</si>
  <si>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</si>
  <si>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</si>
  <si>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</si>
  <si>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</si>
  <si>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</si>
  <si>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</si>
  <si>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</si>
  <si>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</si>
  <si>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</si>
  <si>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</si>
  <si>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</si>
  <si>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</si>
  <si>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</si>
  <si>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</si>
  <si>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</si>
  <si>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</si>
  <si>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</si>
  <si>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</si>
  <si>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</si>
  <si>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</si>
  <si>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</si>
  <si>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</si>
  <si>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</si>
  <si>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</si>
  <si>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</si>
  <si>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</si>
  <si>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</si>
  <si>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</si>
  <si>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</si>
  <si>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</si>
  <si>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</si>
  <si>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</si>
  <si>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</si>
  <si>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</si>
  <si>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</si>
  <si>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</si>
  <si>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</si>
  <si>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</si>
  <si>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</si>
  <si>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</si>
  <si>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</si>
  <si>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</si>
  <si>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</si>
  <si>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</si>
  <si>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</si>
  <si>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</si>
  <si>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</si>
  <si>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</si>
  <si>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</si>
  <si>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</si>
  <si>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</si>
  <si>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</si>
  <si>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</si>
  <si>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</si>
  <si>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</si>
  <si>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</si>
  <si>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</si>
  <si>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</si>
  <si>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</si>
  <si>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</si>
  <si>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</si>
  <si>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</si>
  <si>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</si>
  <si>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</si>
  <si>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</si>
  <si>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</si>
  <si>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</si>
  <si>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</si>
  <si>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</si>
  <si>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</si>
  <si>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</si>
  <si>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</si>
  <si>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</si>
  <si>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</si>
  <si>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</si>
  <si>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</si>
  <si>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</si>
  <si>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</si>
  <si>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</si>
  <si>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</si>
  <si>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</si>
  <si>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</si>
  <si>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</si>
  <si>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</si>
  <si>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</si>
  <si>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</si>
  <si>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</si>
  <si>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</si>
  <si>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</si>
  <si>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</si>
  <si>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</si>
  <si>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</si>
  <si>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</si>
  <si>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</si>
  <si>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</si>
  <si>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</si>
  <si>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</si>
  <si>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</si>
  <si>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</si>
  <si>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</si>
  <si>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</si>
  <si>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</si>
  <si>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</si>
  <si>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</si>
  <si>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</si>
  <si>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</si>
  <si>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</si>
  <si>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</si>
  <si>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</si>
  <si>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</si>
  <si>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</si>
  <si>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</si>
  <si>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</si>
  <si>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</si>
  <si>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</si>
  <si>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</si>
  <si>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</si>
  <si>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</si>
  <si>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</si>
  <si>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</si>
  <si>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</si>
  <si>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</si>
  <si>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</si>
  <si>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</si>
  <si>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</si>
  <si>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</si>
  <si>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</si>
  <si>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</si>
  <si>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</si>
  <si>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</si>
  <si>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</si>
  <si>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</si>
  <si>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</si>
  <si>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</si>
  <si>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</si>
  <si>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</si>
  <si>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</si>
  <si>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</si>
  <si>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</si>
  <si>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</si>
  <si>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</si>
  <si>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</si>
  <si>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</si>
  <si>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</si>
  <si>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</si>
  <si>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</si>
  <si>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</si>
  <si>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</si>
  <si>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</si>
  <si>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</si>
  <si>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</si>
  <si>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</si>
  <si>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</si>
  <si>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</si>
  <si>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</si>
  <si>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</si>
  <si>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</si>
  <si>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</si>
  <si>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</si>
  <si>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</si>
  <si>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</si>
  <si>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</si>
  <si>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</si>
  <si>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</si>
  <si>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</si>
  <si>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</si>
  <si>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</si>
  <si>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</si>
  <si>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</si>
  <si>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</si>
  <si>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</si>
  <si>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</si>
  <si>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</si>
  <si>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</si>
  <si>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</si>
  <si>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</si>
  <si>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</si>
  <si>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</si>
  <si>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</si>
  <si>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</si>
  <si>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</si>
  <si>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</si>
  <si>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</si>
  <si>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</si>
  <si>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</si>
  <si>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</si>
  <si>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</si>
  <si>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</si>
  <si>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</si>
  <si>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</si>
  <si>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</si>
  <si>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</si>
  <si>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</si>
  <si>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</si>
  <si>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</si>
  <si>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</si>
  <si>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</si>
  <si>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</si>
  <si>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</si>
  <si>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</si>
  <si>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</si>
  <si>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</si>
  <si>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</si>
  <si>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</si>
  <si>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</si>
  <si>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</si>
  <si>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</si>
  <si>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</si>
  <si>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</si>
  <si>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</si>
  <si>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</si>
  <si>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</si>
  <si>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</si>
  <si>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</si>
  <si>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</si>
  <si>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</si>
  <si>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</si>
  <si>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</si>
  <si>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</si>
  <si>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</si>
  <si>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</si>
  <si>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</si>
  <si>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</si>
  <si>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</si>
  <si>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</si>
  <si>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</si>
  <si>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</si>
  <si>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</si>
  <si>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</si>
  <si>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</si>
  <si>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</si>
  <si>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</si>
  <si>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</si>
  <si>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</si>
  <si>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</si>
  <si>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</si>
  <si>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</si>
  <si>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</si>
  <si>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</si>
  <si>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</si>
  <si>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</si>
  <si>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</si>
  <si>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</si>
  <si>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</si>
  <si>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</si>
  <si>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</si>
  <si>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</si>
  <si>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</si>
  <si>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</si>
  <si>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</si>
  <si>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</si>
  <si>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</si>
  <si>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</si>
  <si>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</si>
  <si>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</si>
  <si>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</si>
  <si>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</si>
  <si>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</si>
  <si>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</si>
  <si>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</si>
  <si>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</si>
  <si>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</si>
  <si>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</si>
  <si>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</si>
  <si>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</si>
  <si>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</si>
  <si>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</si>
  <si>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</si>
  <si>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</si>
  <si>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</si>
  <si>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</si>
  <si>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</si>
  <si>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</si>
  <si>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</si>
  <si>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</si>
  <si>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</si>
  <si>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</si>
  <si>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</si>
  <si>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</si>
  <si>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</si>
  <si>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</si>
  <si>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</si>
  <si>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</si>
  <si>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</si>
  <si>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</si>
  <si>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</si>
  <si>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</si>
  <si>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</si>
  <si>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</si>
  <si>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</si>
  <si>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</si>
  <si>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</si>
  <si>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</si>
  <si>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</si>
  <si>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</si>
  <si>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</si>
  <si>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</si>
  <si>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</si>
  <si>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</si>
  <si>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</si>
  <si>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</si>
  <si>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</si>
  <si>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</si>
  <si>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</si>
  <si>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</si>
  <si>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</si>
  <si>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</si>
  <si>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</si>
  <si>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</si>
  <si>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</si>
  <si>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</si>
  <si>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</si>
  <si>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</si>
  <si>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</si>
  <si>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</si>
  <si>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</si>
  <si>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</si>
  <si>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</si>
  <si>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</si>
  <si>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</si>
  <si>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</si>
  <si>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</si>
  <si>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</si>
  <si>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</si>
  <si>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</si>
  <si>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</si>
  <si>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</si>
  <si>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</si>
  <si>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</si>
  <si>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</si>
  <si>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</si>
  <si>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</si>
  <si>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</si>
  <si>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</si>
  <si>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</si>
  <si>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</si>
  <si>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</si>
  <si>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</si>
  <si>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</si>
  <si>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</si>
  <si>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</si>
  <si>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</si>
  <si>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</si>
  <si>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</si>
  <si>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</si>
  <si>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</si>
  <si>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</si>
  <si>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</si>
  <si>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</si>
  <si>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</si>
  <si>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</si>
  <si>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</si>
  <si>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</si>
  <si>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</si>
  <si>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</si>
  <si>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</si>
  <si>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</si>
  <si>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</si>
  <si>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</si>
  <si>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</si>
  <si>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</si>
  <si>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</si>
  <si>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</si>
  <si>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</si>
  <si>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</si>
  <si>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</si>
  <si>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</si>
  <si>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</si>
  <si>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</si>
  <si>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</si>
  <si>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</si>
  <si>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</si>
  <si>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</si>
  <si>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</si>
  <si>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</si>
  <si>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</si>
  <si>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</si>
  <si>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</si>
  <si>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</si>
  <si>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</si>
  <si>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</si>
  <si>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</si>
  <si>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</si>
  <si>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</si>
  <si>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</si>
  <si>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</si>
  <si>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</si>
  <si>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</si>
  <si>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</si>
  <si>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</si>
  <si>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</si>
  <si>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</si>
  <si>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</si>
  <si>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</si>
  <si>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</si>
  <si>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</si>
  <si>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</si>
  <si>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</si>
  <si>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</si>
  <si>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</si>
  <si>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</si>
  <si>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</si>
  <si>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</si>
  <si>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</si>
  <si>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</si>
  <si>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</si>
  <si>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</si>
  <si>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</si>
  <si>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</si>
  <si>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</si>
  <si>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</si>
  <si>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</si>
  <si>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</si>
  <si>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</si>
  <si>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</si>
  <si>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</si>
  <si>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</si>
  <si>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</si>
  <si>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</si>
  <si>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</si>
  <si>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</si>
  <si>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</si>
  <si>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</si>
  <si>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</si>
  <si>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</si>
  <si>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</si>
  <si>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</si>
  <si>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</si>
  <si>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</si>
  <si>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</si>
  <si>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</si>
  <si>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</si>
  <si>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</si>
  <si>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</si>
  <si>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</si>
  <si>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</si>
  <si>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</si>
  <si>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</si>
  <si>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</si>
  <si>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</si>
  <si>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</si>
  <si>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</si>
  <si>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</si>
  <si>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</si>
  <si>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</si>
  <si>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</si>
  <si>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</si>
  <si>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</si>
  <si>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</si>
  <si>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</si>
  <si>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</si>
  <si>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</si>
  <si>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</si>
  <si>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</si>
  <si>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</si>
  <si>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</si>
  <si>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</si>
  <si>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</si>
  <si>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</si>
  <si>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</si>
  <si>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</si>
  <si>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</si>
  <si>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</si>
  <si>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</si>
  <si>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</si>
  <si>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</si>
  <si>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</si>
  <si>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</si>
  <si>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</si>
  <si>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</si>
  <si>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</si>
  <si>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</si>
  <si>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</si>
  <si>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</si>
  <si>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</si>
  <si>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</si>
  <si>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</si>
  <si>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</si>
  <si>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</si>
  <si>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</si>
  <si>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</si>
  <si>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</si>
  <si>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</si>
  <si>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</si>
  <si>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</si>
  <si>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</si>
  <si>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</si>
  <si>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</si>
  <si>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</si>
  <si>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</si>
  <si>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</si>
  <si>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</si>
  <si>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</si>
  <si>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</si>
  <si>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</si>
  <si>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</si>
  <si>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</si>
  <si>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</si>
  <si>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</si>
  <si>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</si>
  <si>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</si>
  <si>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</si>
  <si>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</si>
  <si>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</si>
  <si>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</si>
  <si>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</si>
  <si>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</si>
  <si>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</si>
  <si>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</si>
  <si>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</si>
  <si>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</si>
  <si>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</si>
  <si>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</si>
  <si>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</si>
  <si>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</si>
  <si>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</si>
  <si>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</si>
  <si>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</si>
  <si>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</si>
  <si>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</si>
  <si>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</si>
  <si>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</si>
  <si>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</si>
  <si>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</si>
  <si>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</si>
  <si>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</si>
  <si>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</si>
  <si>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</si>
  <si>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</si>
  <si>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</si>
  <si>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</si>
  <si>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</si>
  <si>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</si>
  <si>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</si>
  <si>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</si>
  <si>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</si>
  <si>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</si>
  <si>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</si>
  <si>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</si>
  <si>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</si>
  <si>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</si>
  <si>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</si>
  <si>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</si>
  <si>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</si>
  <si>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</si>
  <si>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</si>
  <si>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</si>
  <si>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</si>
  <si>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</si>
  <si>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</si>
  <si>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</si>
  <si>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</si>
  <si>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</si>
  <si>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</si>
  <si>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</si>
  <si>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</si>
  <si>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</si>
  <si>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</si>
  <si>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</si>
  <si>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</si>
  <si>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</si>
  <si>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</si>
  <si>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</si>
  <si>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</si>
  <si>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</si>
  <si>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</si>
  <si>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</si>
  <si>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</si>
  <si>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</si>
  <si>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</si>
  <si>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</si>
  <si>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</si>
  <si>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</si>
  <si>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</si>
  <si>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</si>
  <si>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</si>
  <si>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</si>
  <si>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</si>
  <si>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</si>
  <si>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</si>
  <si>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</si>
  <si>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</si>
  <si>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</si>
  <si>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</si>
  <si>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</si>
  <si>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</si>
  <si>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</si>
  <si>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</si>
  <si>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</si>
  <si>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</si>
  <si>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</si>
  <si>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</si>
  <si>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</si>
  <si>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</si>
  <si>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</si>
  <si>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</si>
  <si>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</si>
  <si>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</si>
  <si>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</si>
  <si>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</si>
  <si>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</si>
  <si>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</si>
  <si>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</si>
  <si>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</si>
  <si>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</si>
  <si>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</si>
  <si>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</si>
  <si>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</si>
  <si>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</si>
  <si>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</si>
  <si>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</si>
  <si>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</si>
  <si>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</si>
  <si>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</si>
  <si>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</si>
  <si>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</si>
  <si>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</si>
  <si>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</si>
  <si>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</si>
  <si>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</si>
  <si>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</si>
  <si>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</si>
  <si>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</si>
  <si>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</si>
  <si>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</si>
  <si>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</si>
  <si>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</si>
  <si>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</si>
  <si>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</si>
  <si>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</si>
  <si>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</si>
  <si>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</si>
  <si>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</si>
  <si>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</si>
  <si>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</si>
  <si>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</si>
  <si>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</si>
  <si>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</si>
  <si>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</si>
  <si>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</si>
  <si>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</si>
  <si>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</si>
  <si>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</si>
  <si>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</si>
  <si>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</si>
  <si>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</si>
  <si>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</si>
  <si>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</si>
  <si>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</si>
  <si>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</si>
  <si>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</si>
  <si>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</si>
  <si>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</si>
  <si>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</si>
  <si>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</si>
  <si>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</si>
  <si>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</si>
  <si>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</si>
  <si>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</si>
  <si>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</si>
  <si>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</si>
  <si>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</si>
  <si>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</si>
  <si>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</si>
  <si>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</si>
  <si>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</si>
  <si>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</si>
  <si>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</si>
  <si>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</si>
  <si>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</si>
  <si>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</si>
  <si>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</si>
  <si>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</si>
  <si>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</si>
  <si>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</si>
  <si>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</si>
  <si>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</si>
  <si>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</si>
  <si>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</si>
  <si>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</si>
  <si>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</si>
  <si>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</si>
  <si>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</si>
  <si>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</si>
  <si>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</si>
  <si>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</si>
  <si>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</si>
  <si>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</si>
  <si>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</si>
  <si>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</si>
  <si>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</si>
  <si>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</si>
  <si>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</si>
  <si>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</si>
  <si>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</si>
  <si>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</si>
  <si>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</si>
  <si>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</si>
  <si>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</si>
  <si>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</si>
  <si>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</si>
  <si>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</si>
  <si>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</si>
  <si>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</si>
  <si>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</si>
  <si>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</si>
  <si>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</si>
  <si>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</si>
  <si>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</si>
  <si>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</si>
  <si>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</si>
  <si>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</si>
  <si>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</si>
  <si>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</si>
  <si>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</si>
  <si>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</si>
  <si>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</si>
  <si>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</si>
  <si>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</si>
  <si>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</si>
  <si>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</si>
  <si>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</si>
  <si>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</si>
  <si>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</si>
  <si>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</si>
  <si>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</si>
  <si>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</si>
  <si>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</si>
  <si>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</si>
  <si>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</si>
  <si>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</si>
  <si>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</si>
  <si>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</si>
  <si>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</si>
  <si>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</si>
  <si>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</si>
  <si>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</si>
  <si>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</si>
  <si>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</si>
  <si>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</si>
  <si>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</si>
  <si>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</si>
  <si>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</si>
  <si>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</si>
  <si>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</si>
  <si>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</si>
  <si>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</si>
  <si>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</si>
  <si>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</si>
  <si>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</si>
  <si>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</si>
  <si>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</si>
  <si>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</si>
  <si>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</si>
  <si>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</si>
  <si>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</si>
  <si>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</si>
  <si>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</si>
  <si>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</si>
  <si>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</si>
  <si>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</si>
  <si>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</si>
  <si>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</si>
  <si>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</si>
  <si>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</si>
  <si>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</si>
  <si>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</si>
  <si>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</si>
  <si>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</si>
  <si>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</si>
  <si>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</si>
  <si>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</si>
  <si>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</si>
  <si>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</si>
  <si>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</si>
  <si>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</si>
  <si>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</si>
  <si>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</si>
  <si>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</si>
  <si>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</si>
  <si>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</si>
  <si>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</si>
  <si>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</si>
  <si>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</si>
  <si>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</si>
  <si>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</si>
  <si>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</si>
  <si>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</si>
  <si>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</si>
  <si>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</si>
  <si>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</si>
  <si>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</si>
  <si>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</si>
  <si>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</si>
  <si>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</si>
  <si>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</si>
  <si>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</si>
  <si>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</si>
  <si>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</si>
  <si>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</si>
  <si>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</si>
  <si>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</si>
  <si>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</si>
  <si>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</si>
  <si>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</si>
  <si>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</si>
  <si>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</si>
  <si>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</si>
  <si>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</si>
  <si>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</si>
  <si>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</si>
  <si>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</si>
  <si>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</si>
  <si>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</si>
  <si>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</si>
  <si>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</si>
  <si>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</si>
  <si>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</si>
  <si>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</si>
  <si>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</si>
  <si>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</si>
  <si>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</si>
  <si>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</si>
  <si>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</si>
  <si>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</si>
  <si>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</si>
  <si>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</si>
  <si>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</si>
  <si>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</si>
  <si>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</si>
  <si>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</si>
  <si>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</si>
  <si>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</si>
  <si>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</si>
  <si>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</si>
  <si>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</si>
  <si>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</si>
  <si>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</si>
  <si>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</si>
  <si>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</si>
  <si>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</si>
  <si>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</si>
  <si>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</si>
  <si>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</si>
  <si>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</si>
  <si>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</si>
  <si>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</si>
  <si>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</si>
  <si>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</si>
  <si>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</si>
  <si>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</si>
  <si>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</si>
  <si>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</si>
  <si>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</si>
  <si>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</si>
  <si>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</si>
  <si>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</si>
  <si>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</si>
  <si>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</si>
  <si>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</si>
  <si>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</si>
  <si>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</si>
  <si>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</si>
  <si>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</si>
  <si>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</si>
  <si>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</si>
  <si>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</si>
  <si>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</si>
  <si>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</si>
  <si>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</si>
  <si>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</si>
  <si>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</si>
  <si>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</si>
  <si>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</si>
  <si>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</si>
  <si>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</si>
  <si>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</si>
  <si>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</si>
  <si>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</si>
  <si>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</si>
  <si>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</si>
  <si>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</si>
  <si>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</si>
  <si>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</si>
  <si>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</si>
  <si>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</si>
  <si>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</si>
  <si>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</si>
  <si>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</si>
  <si>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</si>
  <si>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</si>
  <si>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</si>
  <si>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</si>
  <si>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</si>
  <si>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</si>
  <si>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</si>
  <si>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</si>
  <si>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</si>
  <si>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</si>
  <si>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</si>
  <si>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</si>
  <si>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</si>
  <si>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</si>
  <si>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</si>
  <si>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</si>
  <si>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</si>
  <si>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</si>
  <si>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</si>
  <si>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</si>
  <si>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</si>
  <si>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</si>
  <si>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</si>
  <si>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</si>
  <si>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</si>
  <si>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</si>
  <si>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</si>
  <si>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</si>
  <si>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</si>
  <si>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</si>
  <si>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</si>
  <si>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</si>
  <si>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</si>
  <si>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</si>
  <si>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</si>
  <si>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</si>
  <si>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</si>
  <si>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</si>
  <si>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</si>
  <si>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</si>
  <si>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</si>
  <si>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</si>
  <si>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</si>
  <si>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</si>
  <si>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</si>
  <si>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</si>
  <si>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</si>
  <si>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</si>
  <si>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</si>
  <si>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</si>
  <si>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</si>
  <si>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</si>
  <si>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</si>
  <si>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</si>
  <si>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</si>
  <si>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</si>
  <si>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</si>
  <si>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</si>
  <si>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</si>
  <si>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</si>
  <si>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</si>
  <si>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</si>
  <si>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</si>
  <si>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</si>
  <si>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</si>
  <si>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</si>
  <si>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</si>
  <si>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</si>
  <si>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</si>
  <si>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</si>
  <si>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</si>
  <si>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</si>
  <si>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</si>
  <si>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</si>
  <si>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</si>
  <si>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</si>
  <si>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</si>
  <si>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</si>
  <si>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</si>
  <si>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</si>
  <si>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</si>
  <si>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</si>
  <si>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</si>
  <si>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</si>
  <si>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</si>
  <si>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</si>
  <si>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</si>
  <si>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</si>
  <si>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</si>
  <si>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</si>
  <si>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</si>
  <si>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</si>
  <si>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</si>
  <si>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</si>
  <si>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</si>
  <si>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</si>
  <si>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</si>
  <si>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</si>
  <si>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</si>
  <si>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</si>
  <si>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</si>
  <si>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</si>
  <si>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</si>
  <si>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</si>
  <si>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</si>
  <si>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</si>
  <si>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</si>
  <si>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</si>
  <si>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</si>
  <si>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</si>
  <si>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</si>
  <si>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</si>
  <si>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</si>
  <si>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</si>
  <si>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</si>
  <si>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</si>
  <si>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</si>
  <si>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</si>
  <si>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</si>
  <si>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</si>
  <si>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</si>
  <si>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</si>
  <si>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</si>
  <si>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</si>
  <si>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</si>
  <si>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</si>
  <si>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</si>
  <si>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</si>
  <si>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</si>
  <si>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</si>
  <si>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</si>
  <si>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</si>
  <si>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</si>
  <si>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</si>
  <si>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</si>
  <si>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</si>
  <si>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</si>
  <si>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</si>
  <si>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</si>
  <si>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</si>
  <si>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</si>
  <si>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</si>
  <si>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</si>
  <si>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</si>
  <si>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</si>
  <si>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</si>
  <si>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</si>
  <si>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</si>
  <si>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</si>
  <si>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</si>
  <si>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</si>
  <si>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</si>
  <si>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</si>
  <si>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</si>
  <si>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</si>
  <si>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</si>
  <si>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</si>
  <si>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</si>
  <si>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</si>
  <si>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</si>
  <si>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</si>
  <si>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</si>
  <si>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</si>
  <si>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</si>
  <si>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</si>
  <si>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</si>
  <si>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</si>
  <si>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</si>
  <si>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</si>
  <si>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</si>
  <si>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</si>
  <si>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</si>
  <si>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</si>
  <si>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</si>
  <si>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</si>
  <si>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</si>
  <si>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</si>
  <si>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</si>
  <si>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</si>
  <si>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</si>
  <si>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</si>
  <si>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</si>
  <si>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</si>
  <si>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</si>
  <si>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</si>
  <si>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</si>
  <si>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</si>
  <si>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</si>
  <si>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</si>
  <si>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</si>
  <si>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</si>
  <si>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</si>
  <si>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</si>
  <si>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</si>
  <si>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</si>
  <si>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</si>
  <si>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</si>
  <si>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</si>
  <si>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</si>
  <si>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</si>
  <si>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</si>
  <si>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</si>
  <si>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</si>
  <si>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</si>
  <si>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</si>
  <si>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</si>
  <si>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</si>
  <si>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</si>
  <si>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</si>
  <si>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</si>
  <si>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</si>
  <si>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</si>
  <si>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</si>
  <si>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</si>
  <si>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</si>
  <si>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</si>
  <si>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</si>
  <si>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</si>
  <si>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</si>
  <si>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</si>
  <si>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</si>
  <si>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</si>
  <si>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</si>
  <si>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</si>
  <si>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</si>
  <si>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</si>
  <si>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</si>
  <si>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</si>
  <si>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</si>
  <si>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</si>
  <si>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</si>
  <si>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</si>
  <si>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</si>
  <si>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</si>
  <si>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</si>
  <si>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</si>
  <si>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</si>
  <si>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</si>
  <si>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</si>
  <si>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</si>
  <si>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</si>
  <si>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</si>
  <si>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</si>
  <si>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</si>
  <si>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</si>
  <si>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</si>
  <si>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</si>
  <si>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</si>
  <si>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</si>
  <si>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</si>
  <si>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</si>
  <si>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</si>
  <si>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</si>
  <si>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</si>
  <si>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</si>
  <si>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</si>
  <si>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</si>
  <si>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</si>
  <si>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</si>
  <si>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</si>
  <si>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</si>
  <si>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</si>
  <si>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</si>
  <si>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</si>
  <si>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</si>
  <si>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</si>
  <si>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</si>
  <si>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</si>
  <si>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</si>
  <si>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</si>
  <si>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</si>
  <si>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</si>
  <si>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</si>
  <si>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</si>
  <si>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</si>
  <si>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</si>
  <si>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</si>
  <si>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</si>
  <si>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</si>
  <si>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</si>
  <si>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</si>
  <si>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</si>
  <si>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</si>
  <si>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</si>
  <si>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</si>
  <si>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</si>
  <si>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</si>
  <si>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</si>
  <si>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</si>
  <si>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</si>
  <si>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</si>
  <si>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</si>
  <si>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</si>
  <si>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</si>
  <si>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</si>
  <si>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</si>
  <si>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</si>
  <si>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</si>
  <si>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</si>
  <si>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</si>
  <si>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</si>
  <si>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</si>
  <si>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</si>
  <si>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</si>
  <si>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</si>
  <si>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</si>
  <si>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</si>
  <si>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</si>
  <si>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</si>
  <si>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</si>
  <si>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</si>
  <si>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</si>
  <si>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</si>
  <si>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</si>
  <si>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</si>
  <si>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</si>
  <si>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</si>
  <si>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</si>
  <si>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</si>
  <si>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</si>
  <si>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</si>
  <si>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</si>
  <si>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</si>
  <si>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</si>
  <si>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</si>
  <si>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</si>
  <si>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</si>
  <si>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</si>
  <si>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</si>
  <si>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</si>
  <si>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</si>
  <si>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</si>
  <si>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</si>
  <si>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</si>
  <si>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</si>
  <si>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</si>
  <si>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</si>
  <si>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</si>
  <si>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</si>
  <si>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</si>
  <si>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</si>
  <si>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</si>
  <si>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</si>
  <si>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</si>
  <si>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</si>
  <si>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</si>
  <si>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</si>
  <si>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</si>
  <si>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</si>
  <si>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</si>
  <si>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</si>
  <si>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</si>
  <si>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</si>
  <si>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</si>
  <si>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</si>
  <si>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</si>
  <si>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</si>
  <si>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</si>
  <si>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</si>
  <si>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</si>
  <si>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</si>
  <si>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</si>
  <si>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</si>
  <si>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</si>
  <si>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</si>
  <si>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</si>
  <si>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</si>
  <si>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</si>
  <si>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</si>
  <si>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</si>
  <si>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</si>
  <si>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</si>
  <si>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</si>
  <si>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</si>
  <si>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</si>
  <si>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</si>
  <si>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</si>
  <si>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</si>
  <si>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</si>
  <si>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</si>
  <si>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</si>
  <si>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</si>
  <si>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</si>
  <si>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</si>
  <si>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</si>
  <si>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</si>
  <si>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</si>
  <si>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</si>
  <si>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</si>
  <si>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</si>
  <si>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</si>
  <si>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</si>
  <si>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</si>
  <si>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</si>
  <si>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</si>
  <si>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</si>
  <si>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</si>
  <si>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</si>
  <si>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</si>
  <si>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</si>
  <si>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</si>
  <si>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</si>
  <si>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</si>
  <si>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</si>
  <si>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</si>
  <si>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</si>
  <si>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</si>
  <si>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</si>
  <si>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</si>
  <si>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</si>
  <si>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</si>
  <si>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</si>
  <si>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</si>
  <si>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</si>
  <si>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</si>
  <si>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</si>
  <si>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</si>
  <si>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</si>
  <si>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</si>
  <si>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</si>
  <si>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</si>
  <si>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</si>
  <si>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</si>
  <si>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</si>
  <si>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</si>
  <si>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</si>
  <si>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</si>
  <si>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</si>
  <si>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</si>
  <si>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</si>
  <si>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</si>
  <si>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</si>
  <si>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</si>
  <si>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</si>
  <si>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</si>
  <si>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</si>
  <si>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</si>
  <si>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</si>
  <si>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</si>
  <si>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</si>
  <si>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</si>
  <si>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</si>
  <si>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</si>
  <si>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</si>
  <si>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</si>
  <si>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</si>
  <si>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</si>
  <si>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</si>
  <si>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</si>
  <si>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</si>
  <si>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</si>
  <si>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</si>
  <si>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</si>
  <si>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</si>
  <si>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</si>
  <si>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</si>
  <si>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</si>
  <si>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</si>
  <si>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</si>
  <si>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</si>
  <si>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</si>
  <si>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</si>
  <si>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</si>
  <si>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</si>
  <si>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</si>
  <si>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</si>
  <si>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</si>
  <si>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</si>
  <si>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</si>
  <si>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</si>
  <si>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</si>
  <si>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</si>
  <si>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</si>
  <si>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</si>
  <si>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</si>
  <si>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</si>
  <si>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</si>
  <si>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</si>
  <si>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</si>
  <si>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</si>
  <si>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</si>
  <si>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</si>
  <si>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</si>
  <si>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</si>
  <si>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</si>
  <si>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</si>
  <si>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</si>
  <si>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</si>
  <si>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</si>
  <si>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</si>
  <si>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</si>
  <si>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</si>
  <si>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</si>
  <si>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</si>
  <si>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</si>
  <si>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</si>
  <si>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</si>
  <si>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</si>
  <si>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</si>
  <si>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</si>
  <si>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</si>
  <si>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</si>
  <si>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</si>
  <si>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</si>
  <si>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</si>
  <si>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</si>
  <si>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</si>
  <si>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</si>
  <si>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</si>
  <si>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</si>
  <si>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</si>
  <si>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</si>
  <si>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</si>
  <si>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</si>
  <si>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</si>
  <si>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</si>
  <si>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</si>
  <si>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</si>
  <si>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</si>
  <si>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</si>
  <si>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</si>
  <si>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</si>
  <si>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</si>
  <si>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</si>
  <si>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</si>
  <si>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</si>
  <si>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</si>
  <si>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</si>
  <si>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</si>
  <si>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</si>
  <si>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</si>
  <si>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</si>
  <si>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</si>
  <si>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</si>
  <si>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</si>
  <si>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</si>
  <si>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</si>
  <si>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</si>
  <si>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</si>
  <si>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</si>
  <si>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</si>
  <si>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</si>
  <si>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</si>
  <si>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</si>
  <si>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</si>
  <si>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</si>
  <si>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</si>
  <si>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</si>
  <si>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</si>
  <si>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</si>
  <si>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</si>
  <si>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</si>
  <si>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</si>
  <si>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</si>
  <si>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</si>
  <si>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</si>
  <si>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</si>
  <si>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</si>
  <si>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</si>
  <si>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</si>
  <si>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</si>
  <si>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</si>
  <si>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</si>
  <si>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</si>
  <si>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</si>
  <si>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</si>
  <si>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</si>
  <si>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</si>
  <si>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</si>
  <si>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</si>
  <si>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</si>
  <si>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</si>
  <si>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</si>
  <si>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</si>
  <si>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</si>
  <si>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</si>
  <si>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</si>
  <si>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</si>
  <si>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</si>
  <si>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</si>
  <si>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</si>
  <si>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</si>
  <si>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</si>
  <si>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</si>
  <si>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</si>
  <si>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</si>
  <si>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</si>
  <si>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</si>
  <si>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</si>
  <si>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</si>
  <si>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</si>
  <si>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</si>
  <si>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</si>
  <si>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</si>
  <si>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</si>
  <si>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</si>
  <si>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</si>
  <si>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</si>
  <si>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</si>
  <si>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</si>
  <si>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</si>
  <si>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</si>
  <si>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</si>
  <si>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</si>
  <si>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</si>
  <si>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</si>
  <si>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</si>
  <si>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</si>
  <si>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</si>
  <si>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</si>
  <si>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</si>
  <si>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</si>
  <si>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</si>
  <si>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</si>
  <si>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</si>
  <si>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</si>
  <si>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</si>
  <si>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</si>
  <si>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</si>
  <si>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</si>
  <si>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</si>
  <si>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</si>
  <si>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</si>
  <si>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</si>
  <si>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</si>
  <si>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</si>
  <si>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</si>
  <si>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</si>
  <si>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</si>
  <si>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</si>
  <si>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</si>
  <si>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</si>
  <si>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</si>
  <si>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</si>
  <si>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</si>
  <si>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</si>
  <si>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</si>
  <si>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</si>
  <si>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</si>
  <si>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</si>
  <si>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</si>
  <si>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</si>
  <si>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</si>
  <si>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</si>
  <si>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</si>
  <si>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</si>
  <si>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</si>
  <si>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</si>
  <si>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</si>
  <si>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</si>
  <si>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</si>
  <si>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</si>
  <si>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</si>
  <si>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</si>
  <si>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</si>
  <si>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</si>
  <si>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</si>
  <si>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</si>
  <si>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</si>
  <si>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</si>
  <si>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</si>
  <si>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</si>
  <si>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</si>
  <si>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</si>
  <si>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</si>
  <si>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</si>
  <si>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</si>
  <si>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</si>
  <si>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</si>
  <si>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</si>
  <si>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</si>
  <si>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</si>
  <si>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</si>
  <si>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</si>
  <si>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</si>
  <si>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</si>
  <si>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</si>
  <si>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</si>
  <si>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</si>
  <si>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</si>
  <si>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</si>
  <si>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</si>
  <si>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</si>
  <si>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</si>
  <si>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</si>
  <si>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</si>
  <si>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</si>
  <si>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</si>
  <si>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</si>
  <si>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</si>
  <si>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</si>
  <si>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</si>
  <si>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</si>
  <si>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</si>
  <si>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</si>
  <si>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</si>
  <si>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</si>
  <si>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</si>
  <si>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</si>
  <si>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</si>
  <si>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</si>
  <si>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</si>
  <si>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</si>
  <si>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</si>
  <si>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</si>
  <si>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</si>
  <si>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</si>
  <si>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</si>
  <si>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</si>
  <si>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</si>
  <si>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</si>
  <si>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</si>
  <si>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</si>
  <si>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</si>
  <si>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</si>
  <si>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</si>
  <si>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</si>
  <si>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</si>
  <si>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</si>
  <si>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</si>
  <si>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</si>
  <si>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</si>
  <si>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</si>
  <si>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</si>
  <si>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</si>
  <si>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</si>
  <si>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</si>
  <si>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</si>
  <si>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</si>
  <si>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</si>
  <si>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</si>
  <si>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</si>
  <si>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</si>
  <si>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</si>
  <si>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</si>
  <si>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</si>
  <si>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</si>
  <si>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</si>
  <si>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</si>
  <si>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</si>
  <si>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</si>
  <si>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</si>
  <si>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</si>
  <si>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</si>
  <si>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</si>
  <si>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</si>
  <si>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</si>
  <si>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</si>
  <si>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</si>
  <si>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</si>
  <si>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</si>
  <si>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</si>
  <si>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</si>
  <si>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</si>
  <si>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</si>
  <si>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</si>
  <si>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</si>
  <si>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</si>
  <si>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</si>
  <si>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</si>
  <si>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</si>
  <si>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</si>
  <si>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</si>
  <si>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</si>
  <si>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</si>
  <si>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</si>
  <si>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</si>
  <si>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</si>
  <si>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</si>
  <si>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</si>
  <si>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</si>
  <si>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</si>
  <si>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</si>
  <si>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</si>
  <si>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</si>
  <si>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</si>
  <si>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</si>
  <si>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</si>
  <si>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</si>
  <si>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</si>
  <si>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</si>
  <si>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</si>
  <si>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</si>
  <si>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</si>
  <si>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</si>
  <si>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</si>
  <si>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</si>
  <si>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</si>
  <si>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</si>
  <si>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</si>
  <si>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</si>
  <si>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</si>
  <si>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</si>
  <si>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</si>
  <si>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</si>
  <si>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</si>
  <si>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</si>
  <si>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</si>
  <si>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</si>
  <si>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</si>
  <si>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</si>
  <si>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</si>
  <si>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</si>
  <si>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</si>
  <si>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</si>
  <si>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</si>
  <si>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</si>
  <si>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</si>
  <si>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</si>
  <si>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</si>
  <si>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</si>
  <si>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</si>
  <si>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</si>
  <si>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</si>
  <si>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</si>
  <si>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</si>
  <si>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</si>
  <si>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</si>
  <si>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</si>
  <si>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</si>
  <si>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</si>
  <si>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</si>
  <si>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</si>
  <si>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</si>
  <si>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</si>
  <si>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</si>
  <si>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</si>
  <si>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</si>
  <si>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</si>
  <si>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</si>
  <si>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</si>
  <si>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</si>
  <si>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</si>
  <si>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</si>
  <si>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</si>
  <si>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</si>
  <si>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</si>
  <si>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</si>
  <si>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</si>
  <si>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</si>
  <si>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</si>
  <si>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</si>
  <si>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</si>
  <si>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</si>
  <si>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</si>
  <si>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</si>
  <si>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</si>
  <si>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</si>
  <si>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</si>
  <si>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</si>
  <si>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</si>
  <si>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</si>
  <si>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</si>
  <si>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</si>
  <si>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</si>
  <si>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</si>
  <si>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</si>
  <si>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</si>
  <si>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</si>
  <si>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</si>
  <si>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</si>
  <si>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</si>
  <si>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</si>
  <si>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</si>
  <si>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</si>
  <si>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</si>
  <si>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</si>
  <si>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</si>
  <si>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</si>
  <si>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</si>
  <si>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</si>
  <si>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</si>
  <si>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</si>
  <si>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</si>
  <si>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</si>
  <si>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</si>
  <si>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</si>
  <si>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</si>
  <si>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</si>
  <si>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</si>
  <si>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</si>
  <si>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</si>
  <si>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</si>
  <si>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</si>
  <si>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</si>
  <si>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</si>
  <si>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</si>
  <si>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</si>
  <si>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</si>
  <si>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</si>
  <si>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</si>
  <si>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</si>
  <si>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</si>
  <si>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</si>
  <si>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</si>
  <si>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</si>
  <si>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</si>
  <si>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</si>
  <si>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</si>
  <si>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</si>
  <si>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</si>
  <si>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</si>
  <si>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</si>
  <si>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</si>
  <si>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</si>
  <si>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</si>
  <si>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</si>
  <si>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</si>
  <si>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</si>
  <si>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</si>
  <si>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</si>
  <si>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</si>
  <si>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</si>
  <si>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</si>
  <si>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</si>
  <si>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</si>
  <si>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</si>
  <si>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</si>
  <si>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</si>
  <si>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</si>
  <si>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</si>
  <si>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</si>
  <si>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</si>
  <si>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</si>
  <si>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</si>
  <si>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</si>
  <si>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</si>
  <si>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</si>
  <si>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</si>
  <si>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</si>
  <si>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</si>
  <si>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</si>
  <si>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</si>
  <si>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</si>
  <si>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</si>
  <si>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</si>
  <si>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</si>
  <si>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</si>
  <si>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</si>
  <si>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</si>
  <si>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</si>
  <si>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</si>
  <si>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</si>
  <si>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</si>
  <si>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</si>
  <si>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</si>
  <si>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</si>
  <si>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</si>
  <si>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</si>
  <si>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</si>
  <si>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</si>
  <si>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</si>
  <si>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</si>
  <si>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</si>
  <si>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</si>
  <si>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</si>
  <si>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</si>
  <si>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</si>
  <si>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</si>
  <si>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</si>
  <si>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</si>
  <si>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</si>
  <si>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</si>
  <si>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</si>
  <si>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</si>
  <si>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</si>
  <si>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</si>
  <si>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</si>
  <si>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</si>
  <si>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</si>
  <si>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</si>
  <si>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</si>
  <si>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</si>
  <si>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</si>
  <si>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</si>
  <si>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</si>
  <si>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</si>
  <si>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</si>
  <si>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</si>
  <si>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</si>
  <si>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</si>
  <si>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</si>
  <si>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</si>
  <si>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</si>
  <si>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</si>
  <si>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</si>
  <si>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</si>
  <si>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</si>
  <si>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</si>
  <si>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</si>
  <si>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</si>
  <si>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</si>
  <si>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</si>
  <si>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</si>
  <si>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</si>
  <si>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</si>
  <si>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</si>
  <si>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</si>
  <si>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</si>
  <si>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</si>
  <si>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</si>
  <si>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</si>
  <si>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</si>
  <si>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</si>
  <si>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</si>
  <si>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</si>
  <si>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</si>
  <si>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</si>
  <si>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</si>
  <si>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</si>
  <si>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</si>
  <si>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</si>
  <si>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</si>
  <si>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</si>
  <si>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</si>
  <si>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</si>
  <si>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</si>
  <si>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</si>
  <si>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</si>
  <si>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</si>
  <si>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</si>
  <si>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</si>
  <si>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</si>
  <si>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</si>
  <si>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</si>
  <si>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</si>
  <si>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</si>
  <si>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</si>
  <si>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</si>
  <si>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</si>
  <si>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</si>
  <si>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</si>
  <si>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</si>
  <si>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</si>
  <si>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</si>
  <si>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</si>
  <si>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</si>
  <si>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</si>
  <si>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</si>
  <si>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</si>
  <si>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</si>
  <si>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</si>
  <si>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</si>
  <si>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</si>
  <si>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</si>
  <si>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</si>
  <si>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</si>
  <si>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</si>
  <si>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</si>
  <si>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</si>
  <si>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</si>
  <si>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</si>
  <si>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</si>
  <si>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</si>
  <si>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</si>
  <si>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</si>
  <si>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</si>
  <si>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</si>
  <si>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</si>
  <si>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</si>
  <si>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</si>
  <si>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</si>
  <si>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</si>
  <si>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</si>
  <si>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</si>
  <si>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</si>
  <si>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</si>
  <si>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</si>
  <si>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</si>
  <si>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</si>
  <si>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</si>
  <si>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</si>
  <si>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</si>
  <si>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</si>
  <si>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</si>
  <si>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</si>
  <si>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</si>
  <si>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</si>
  <si>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</si>
  <si>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</si>
  <si>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</si>
  <si>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</si>
  <si>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</si>
  <si>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</si>
  <si>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</si>
  <si>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</si>
  <si>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</si>
  <si>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</si>
  <si>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</si>
  <si>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</si>
  <si>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</si>
  <si>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</si>
  <si>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</si>
  <si>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</si>
  <si>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</si>
  <si>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</si>
  <si>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</si>
  <si>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</si>
  <si>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</si>
  <si>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</si>
  <si>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</si>
  <si>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</si>
  <si>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</si>
  <si>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</si>
  <si>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</si>
  <si>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</si>
  <si>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</si>
  <si>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</si>
  <si>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</si>
  <si>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</si>
  <si>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</si>
  <si>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</si>
  <si>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</si>
  <si>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</si>
  <si>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</si>
  <si>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</si>
  <si>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</si>
  <si>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</si>
  <si>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</si>
  <si>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</si>
  <si>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</si>
  <si>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</si>
  <si>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</si>
  <si>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</si>
  <si>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</si>
  <si>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</si>
  <si>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</si>
  <si>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</si>
  <si>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</si>
  <si>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</si>
  <si>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</si>
  <si>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</si>
  <si>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</si>
  <si>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</si>
  <si>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</si>
  <si>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</si>
  <si>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</si>
  <si>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</si>
  <si>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</si>
  <si>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</si>
  <si>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</si>
  <si>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</si>
  <si>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</si>
  <si>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</si>
  <si>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</si>
  <si>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</si>
  <si>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</si>
  <si>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</si>
  <si>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</si>
  <si>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</si>
  <si>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</si>
  <si>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</si>
  <si>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</si>
  <si>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</si>
  <si>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</si>
  <si>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</si>
  <si>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</si>
  <si>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</si>
  <si>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</si>
  <si>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</si>
  <si>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</si>
  <si>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</si>
  <si>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</si>
  <si>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</si>
  <si>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</si>
  <si>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</si>
  <si>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</si>
  <si>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</si>
  <si>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</si>
  <si>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</si>
  <si>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</si>
  <si>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</si>
  <si>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</si>
  <si>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</si>
  <si>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</si>
  <si>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</si>
  <si>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</si>
  <si>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</si>
  <si>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</si>
  <si>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</si>
  <si>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</si>
  <si>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</si>
  <si>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</si>
  <si>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</si>
  <si>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</si>
  <si>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</si>
  <si>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</si>
  <si>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</si>
  <si>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</si>
  <si>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</si>
  <si>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</si>
  <si>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</si>
  <si>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</si>
  <si>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</si>
  <si>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</si>
  <si>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</si>
  <si>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</si>
  <si>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</si>
  <si>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</si>
  <si>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</si>
  <si>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</si>
  <si>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</si>
  <si>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</si>
  <si>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</si>
  <si>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</si>
  <si>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</si>
  <si>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</si>
  <si>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</si>
  <si>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</si>
  <si>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</si>
  <si>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</si>
  <si>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</si>
  <si>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</si>
  <si>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</si>
  <si>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</si>
  <si>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</si>
  <si>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</si>
  <si>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</si>
  <si>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</si>
  <si>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</si>
  <si>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</si>
  <si>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</si>
  <si>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</si>
  <si>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</si>
  <si>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</si>
  <si>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</si>
  <si>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</si>
  <si>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</si>
  <si>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</si>
  <si>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</si>
  <si>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</si>
  <si>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</si>
  <si>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</si>
  <si>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</si>
  <si>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</si>
  <si>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</si>
  <si>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</si>
  <si>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</si>
  <si>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</si>
  <si>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</si>
  <si>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</si>
  <si>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</si>
  <si>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</si>
  <si>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</si>
  <si>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</si>
  <si>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</si>
  <si>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</si>
  <si>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</si>
  <si>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</si>
  <si>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</si>
  <si>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</si>
  <si>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</si>
  <si>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</si>
  <si>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</si>
  <si>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</si>
  <si>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</si>
  <si>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</si>
  <si>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</si>
  <si>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</si>
  <si>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</si>
  <si>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</si>
  <si>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</si>
  <si>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</si>
  <si>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</si>
  <si>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</si>
  <si>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</si>
  <si>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</si>
  <si>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</si>
  <si>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</si>
  <si>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</si>
  <si>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</si>
  <si>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</si>
  <si>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</si>
  <si>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</si>
  <si>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</si>
  <si>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</si>
  <si>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</si>
  <si>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</si>
  <si>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</si>
  <si>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</si>
  <si>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</si>
  <si>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</si>
  <si>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</si>
  <si>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</si>
  <si>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</si>
  <si>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</si>
  <si>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</si>
  <si>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</si>
  <si>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</si>
  <si>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</si>
  <si>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</si>
  <si>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</si>
  <si>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</si>
  <si>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</si>
  <si>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</si>
  <si>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</si>
  <si>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</si>
  <si>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</si>
  <si>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</si>
  <si>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</si>
  <si>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</si>
  <si>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</si>
  <si>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</si>
  <si>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</si>
  <si>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</si>
  <si>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</si>
  <si>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</si>
  <si>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</si>
  <si>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</si>
  <si>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</si>
  <si>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</si>
  <si>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</si>
  <si>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</si>
  <si>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</si>
  <si>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</si>
  <si>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</si>
  <si>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</si>
  <si>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</si>
  <si>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</si>
  <si>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</si>
  <si>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</si>
  <si>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</si>
  <si>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</si>
  <si>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</si>
  <si>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</si>
  <si>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</si>
  <si>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</si>
  <si>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</si>
  <si>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</si>
  <si>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</si>
  <si>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</si>
  <si>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</si>
  <si>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</si>
  <si>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</si>
  <si>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</si>
  <si>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</si>
  <si>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</si>
  <si>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</si>
  <si>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</si>
  <si>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</si>
  <si>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</si>
  <si>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</si>
  <si>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</si>
  <si>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</si>
  <si>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</si>
  <si>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</si>
  <si>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</si>
  <si>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</si>
  <si>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</si>
  <si>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</si>
  <si>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</si>
  <si>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</si>
  <si>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</si>
  <si>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</si>
  <si>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</si>
  <si>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</si>
  <si>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</si>
  <si>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</si>
  <si>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</si>
  <si>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</si>
  <si>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</si>
  <si>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</si>
  <si>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</si>
  <si>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</si>
  <si>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</si>
  <si>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</si>
  <si>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</si>
  <si>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</si>
  <si>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</si>
  <si>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</si>
  <si>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</si>
  <si>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</si>
  <si>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</si>
  <si>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</si>
  <si>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</si>
  <si>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</si>
  <si>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</si>
  <si>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</si>
  <si>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</si>
  <si>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</si>
  <si>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</si>
  <si>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</si>
  <si>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</si>
  <si>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</si>
  <si>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</si>
  <si>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</si>
  <si>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</si>
  <si>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</si>
  <si>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</si>
  <si>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</si>
  <si>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</si>
  <si>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</si>
  <si>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</si>
  <si>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</si>
  <si>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</si>
  <si>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</si>
  <si>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</si>
  <si>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</si>
  <si>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</si>
  <si>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</si>
  <si>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</si>
  <si>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</si>
  <si>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</si>
  <si>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</si>
  <si>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</si>
  <si>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</si>
  <si>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</si>
  <si>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</si>
  <si>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</si>
  <si>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</si>
  <si>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</si>
  <si>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</si>
  <si>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</si>
  <si>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</si>
  <si>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</si>
  <si>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</si>
  <si>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</si>
  <si>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</si>
  <si>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</si>
  <si>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</si>
  <si>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</si>
  <si>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</si>
  <si>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</si>
  <si>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</si>
  <si>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</si>
  <si>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</si>
  <si>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</si>
  <si>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</si>
  <si>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</si>
  <si>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</si>
  <si>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</si>
  <si>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</si>
  <si>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</si>
  <si>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</si>
  <si>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</si>
  <si>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</si>
  <si>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</si>
  <si>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</si>
  <si>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</si>
  <si>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</si>
  <si>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</si>
  <si>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</si>
  <si>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</si>
  <si>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</si>
  <si>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</si>
  <si>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</si>
  <si>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</si>
  <si>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</si>
  <si>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</si>
  <si>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</si>
  <si>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</si>
  <si>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</si>
  <si>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</si>
  <si>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</si>
  <si>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</si>
  <si>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</si>
  <si>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</si>
  <si>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</si>
  <si>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</si>
  <si>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</si>
  <si>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</si>
  <si>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</si>
  <si>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</si>
  <si>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</si>
  <si>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</si>
  <si>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</si>
  <si>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</si>
  <si>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</si>
  <si>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</si>
  <si>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</si>
  <si>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</si>
  <si>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</si>
  <si>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</si>
  <si>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</si>
  <si>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</si>
  <si>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</si>
  <si>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</si>
  <si>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</si>
  <si>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</si>
  <si>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</si>
  <si>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</si>
  <si>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</si>
  <si>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</si>
  <si>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</si>
  <si>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</si>
  <si>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</si>
  <si>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</si>
  <si>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</si>
  <si>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</si>
  <si>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</si>
  <si>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</si>
  <si>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</si>
  <si>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</si>
  <si>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</si>
  <si>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</si>
  <si>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</si>
  <si>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</si>
  <si>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</si>
  <si>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</si>
  <si>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</si>
  <si>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</si>
  <si>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</si>
  <si>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</si>
  <si>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</si>
  <si>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</si>
  <si>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</si>
  <si>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</si>
  <si>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</si>
  <si>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</si>
  <si>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</si>
  <si>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</si>
  <si>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</si>
  <si>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</si>
  <si>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</si>
  <si>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</si>
  <si>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</si>
  <si>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</si>
  <si>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</si>
  <si>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</si>
  <si>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</si>
  <si>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</si>
  <si>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</si>
  <si>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</si>
  <si>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</si>
  <si>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</si>
  <si>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</si>
  <si>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</si>
  <si>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</si>
  <si>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</si>
  <si>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</si>
  <si>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</si>
  <si>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</si>
  <si>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</si>
  <si>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</si>
  <si>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</si>
  <si>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</si>
  <si>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</si>
  <si>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</si>
  <si>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</si>
  <si>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</si>
  <si>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</si>
  <si>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</si>
  <si>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</si>
  <si>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</si>
  <si>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</si>
  <si>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</si>
  <si>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</si>
  <si>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</si>
  <si>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</si>
  <si>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</si>
  <si>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</si>
  <si>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</si>
  <si>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</si>
  <si>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</si>
  <si>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</si>
  <si>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</si>
  <si>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</si>
  <si>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</si>
  <si>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</si>
  <si>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</si>
  <si>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</si>
  <si>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</si>
  <si>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</si>
  <si>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</si>
  <si>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</si>
  <si>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</si>
  <si>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</si>
  <si>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</si>
  <si>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</si>
  <si>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</si>
  <si>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</si>
  <si>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</si>
  <si>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</si>
  <si>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</si>
  <si>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</si>
  <si>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</si>
  <si>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</si>
  <si>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</si>
  <si>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</si>
  <si>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</si>
  <si>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</si>
  <si>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</si>
  <si>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</si>
  <si>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</si>
  <si>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</si>
  <si>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</si>
  <si>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</si>
  <si>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</si>
  <si>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</si>
  <si>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</si>
  <si>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</si>
  <si>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</si>
  <si>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</si>
  <si>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</si>
  <si>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</si>
  <si>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</si>
  <si>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</si>
  <si>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</si>
  <si>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</si>
  <si>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</si>
  <si>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</si>
  <si>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</si>
  <si>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</si>
  <si>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</si>
  <si>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</si>
  <si>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</si>
  <si>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</si>
  <si>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</si>
  <si>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</si>
  <si>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</si>
  <si>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</si>
  <si>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</si>
  <si>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</si>
  <si>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</si>
  <si>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</si>
  <si>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</si>
  <si>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</si>
  <si>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</si>
  <si>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</si>
  <si>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</si>
  <si>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</si>
  <si>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</si>
  <si>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</si>
  <si>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</si>
  <si>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</si>
  <si>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</si>
  <si>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</si>
  <si>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</si>
  <si>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</si>
  <si>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</si>
  <si>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</si>
  <si>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</si>
  <si>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</si>
  <si>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</si>
  <si>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</si>
  <si>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</si>
  <si>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</si>
  <si>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</si>
  <si>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</si>
  <si>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</si>
  <si>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</si>
  <si>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</si>
  <si>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</si>
  <si>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</si>
  <si>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</si>
  <si>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</si>
  <si>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</si>
  <si>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</si>
  <si>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</si>
  <si>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</si>
  <si>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</si>
  <si>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</si>
  <si>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</si>
  <si>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</si>
  <si>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</si>
  <si>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</si>
  <si>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</si>
  <si>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</si>
  <si>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</si>
  <si>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</si>
  <si>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</si>
  <si>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</si>
  <si>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</si>
  <si>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</si>
  <si>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</si>
  <si>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</si>
  <si>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</si>
  <si>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</si>
  <si>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</si>
  <si>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</si>
  <si>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</si>
  <si>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</si>
  <si>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</si>
  <si>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</si>
  <si>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</si>
  <si>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</si>
  <si>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</si>
  <si>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</si>
  <si>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</si>
  <si>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</si>
  <si>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</si>
  <si>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</si>
  <si>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</si>
  <si>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</si>
  <si>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</si>
  <si>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</si>
  <si>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</si>
  <si>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</si>
  <si>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</si>
  <si>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</si>
  <si>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</si>
  <si>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</si>
  <si>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</si>
  <si>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</si>
  <si>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</si>
  <si>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</si>
  <si>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</si>
  <si>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</si>
  <si>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</si>
  <si>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</si>
  <si>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</si>
  <si>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</si>
  <si>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</si>
  <si>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</si>
  <si>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</si>
  <si>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</si>
  <si>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</si>
  <si>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</si>
  <si>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</si>
  <si>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</si>
  <si>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</si>
  <si>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</si>
  <si>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</si>
  <si>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</si>
  <si>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</si>
  <si>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</si>
  <si>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</si>
  <si>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</si>
  <si>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</si>
  <si>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</si>
  <si>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</si>
  <si>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</si>
  <si>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</si>
  <si>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</si>
  <si>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</si>
  <si>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</si>
  <si>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</si>
  <si>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</si>
  <si>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</si>
  <si>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</si>
  <si>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</si>
  <si>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</si>
  <si>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</si>
  <si>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</si>
  <si>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</si>
  <si>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</si>
  <si>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</si>
  <si>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</si>
  <si>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</si>
  <si>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</si>
  <si>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</si>
  <si>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</si>
  <si>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</si>
  <si>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</si>
  <si>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</si>
  <si>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</si>
  <si>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</si>
  <si>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</si>
  <si>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</si>
  <si>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</si>
  <si>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</si>
  <si>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</si>
  <si>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</si>
  <si>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</si>
  <si>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</si>
  <si>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</si>
  <si>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</si>
  <si>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</si>
  <si>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</si>
  <si>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</si>
  <si>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</si>
  <si>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</si>
  <si>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</si>
  <si>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</si>
  <si>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</si>
  <si>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</si>
  <si>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</si>
  <si>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</si>
  <si>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</si>
  <si>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</si>
  <si>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</si>
  <si>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</si>
  <si>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</si>
  <si>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</si>
  <si>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</si>
  <si>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</si>
  <si>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</si>
  <si>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</si>
  <si>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</si>
  <si>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</si>
  <si>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</si>
  <si>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</si>
  <si>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</si>
  <si>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</si>
  <si>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</si>
  <si>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</si>
  <si>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</si>
  <si>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</si>
  <si>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</si>
  <si>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</si>
  <si>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</si>
  <si>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</si>
  <si>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</si>
  <si>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</si>
  <si>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</si>
  <si>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</si>
  <si>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</si>
  <si>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</si>
  <si>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</si>
  <si>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</si>
  <si>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</si>
  <si>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</si>
  <si>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</si>
  <si>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</si>
  <si>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</si>
  <si>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</si>
  <si>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</si>
  <si>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</si>
  <si>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</si>
  <si>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</si>
  <si>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</si>
  <si>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</si>
  <si>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</si>
  <si>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</si>
  <si>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</si>
  <si>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</si>
  <si>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</si>
  <si>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</si>
  <si>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</si>
  <si>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</si>
  <si>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</si>
  <si>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</si>
  <si>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</si>
  <si>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</si>
  <si>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</si>
  <si>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</si>
  <si>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</si>
  <si>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</si>
  <si>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</si>
  <si>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</si>
  <si>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</si>
  <si>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</si>
  <si>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</si>
  <si>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</si>
  <si>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</si>
  <si>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</si>
  <si>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</si>
  <si>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</si>
  <si>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</si>
  <si>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</si>
  <si>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</si>
  <si>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</si>
  <si>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</si>
  <si>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</si>
  <si>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</si>
  <si>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</si>
  <si>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</si>
  <si>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</si>
  <si>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</si>
  <si>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</si>
  <si>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</si>
  <si>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</si>
  <si>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</si>
  <si>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</si>
  <si>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</si>
  <si>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</si>
  <si>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</si>
  <si>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</si>
  <si>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</si>
  <si>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</si>
  <si>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</si>
  <si>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</si>
  <si>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</si>
  <si>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</si>
  <si>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</si>
  <si>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</si>
  <si>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</si>
  <si>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</si>
  <si>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</si>
  <si>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</si>
  <si>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</si>
  <si>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</si>
  <si>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</si>
  <si>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</si>
  <si>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</si>
  <si>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</si>
  <si>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</si>
  <si>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</si>
  <si>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</si>
  <si>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</si>
  <si>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</si>
  <si>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</si>
  <si>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</si>
  <si>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</si>
  <si>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</si>
  <si>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</si>
  <si>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</si>
  <si>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</si>
  <si>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</si>
  <si>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</si>
  <si>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</si>
  <si>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</si>
  <si>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</si>
  <si>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</si>
  <si>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</si>
  <si>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</si>
  <si>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</si>
  <si>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</si>
  <si>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</si>
  <si>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</si>
  <si>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</si>
  <si>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</si>
  <si>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</si>
  <si>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</si>
  <si>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</si>
  <si>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</si>
  <si>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</si>
  <si>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</si>
  <si>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</si>
  <si>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</si>
  <si>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</si>
  <si>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</si>
  <si>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</si>
  <si>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</si>
  <si>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</si>
  <si>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</si>
  <si>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</si>
  <si>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</si>
  <si>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</si>
  <si>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</si>
  <si>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</si>
  <si>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</si>
  <si>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</si>
  <si>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</si>
  <si>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</si>
  <si>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</si>
  <si>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</si>
  <si>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</si>
  <si>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</si>
  <si>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</si>
  <si>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</si>
  <si>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</si>
  <si>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</si>
  <si>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</si>
  <si>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</si>
  <si>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</si>
  <si>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</si>
  <si>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</si>
  <si>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</si>
  <si>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</si>
  <si>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</si>
  <si>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</si>
  <si>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</si>
  <si>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</si>
  <si>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</si>
  <si>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</si>
  <si>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</si>
  <si>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</si>
  <si>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</si>
  <si>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</si>
  <si>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</si>
  <si>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</si>
  <si>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</si>
  <si>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</si>
  <si>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</si>
  <si>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</si>
  <si>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</si>
  <si>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</si>
  <si>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</si>
  <si>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</si>
  <si>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</si>
  <si>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</si>
  <si>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</si>
  <si>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</si>
  <si>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</si>
  <si>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</si>
  <si>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</si>
  <si>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</si>
  <si>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</si>
  <si>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</si>
  <si>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</si>
  <si>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</si>
  <si>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</si>
  <si>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</si>
  <si>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</si>
  <si>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</si>
  <si>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</si>
  <si>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</si>
  <si>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</si>
  <si>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</si>
  <si>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</si>
  <si>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</si>
  <si>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</si>
  <si>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</si>
  <si>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</si>
  <si>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</si>
  <si>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</si>
  <si>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</si>
  <si>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</si>
  <si>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</si>
  <si>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</si>
  <si>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</si>
  <si>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</si>
  <si>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</si>
  <si>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</si>
  <si>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</si>
  <si>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</si>
  <si>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</si>
  <si>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</si>
  <si>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</si>
  <si>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</si>
  <si>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</si>
  <si>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</si>
  <si>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</si>
  <si>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</si>
  <si>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</si>
  <si>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</si>
  <si>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</si>
  <si>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</si>
  <si>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</si>
  <si>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</si>
  <si>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</si>
  <si>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</si>
  <si>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</si>
  <si>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</si>
  <si>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</si>
  <si>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</si>
  <si>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</si>
  <si>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</si>
  <si>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</si>
  <si>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</si>
  <si>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</si>
  <si>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</si>
  <si>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</si>
  <si>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</si>
  <si>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</si>
  <si>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</si>
  <si>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</si>
  <si>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</si>
  <si>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</si>
  <si>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</si>
  <si>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</si>
  <si>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</si>
  <si>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</si>
  <si>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</si>
  <si>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</si>
  <si>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</si>
  <si>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</si>
  <si>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</si>
  <si>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</si>
  <si>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</si>
  <si>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</si>
  <si>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</si>
  <si>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</si>
  <si>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</si>
  <si>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</si>
  <si>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</si>
  <si>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</si>
  <si>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</si>
  <si>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</si>
  <si>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</si>
  <si>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</si>
  <si>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</si>
  <si>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</si>
  <si>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</si>
  <si>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</si>
  <si>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</si>
  <si>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</si>
  <si>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</si>
  <si>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</si>
  <si>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</si>
  <si>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</si>
  <si>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</si>
  <si>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</si>
  <si>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</si>
  <si>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</si>
  <si>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</si>
  <si>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</si>
  <si>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</si>
  <si>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</si>
  <si>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</si>
  <si>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</si>
  <si>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</si>
  <si>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</si>
  <si>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</si>
  <si>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</si>
  <si>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</si>
  <si>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</si>
  <si>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</si>
  <si>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</si>
  <si>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</si>
  <si>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</si>
  <si>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</si>
  <si>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</si>
  <si>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</si>
  <si>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</si>
  <si>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</si>
  <si>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</si>
  <si>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</si>
  <si>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</si>
  <si>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</si>
  <si>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</si>
  <si>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</si>
  <si>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</si>
  <si>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</si>
  <si>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</si>
  <si>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</si>
  <si>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</si>
  <si>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</si>
  <si>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</si>
  <si>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</si>
  <si>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</si>
  <si>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</si>
  <si>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</si>
  <si>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</si>
  <si>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</si>
  <si>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</si>
  <si>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</si>
  <si>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</si>
  <si>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</si>
  <si>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</si>
  <si>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</si>
  <si>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</si>
  <si>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</si>
  <si>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</si>
  <si>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</si>
  <si>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</si>
  <si>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</si>
  <si>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</si>
  <si>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</si>
  <si>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</si>
  <si>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</si>
  <si>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</si>
  <si>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</si>
  <si>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</si>
  <si>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</si>
  <si>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</si>
  <si>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</si>
  <si>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</si>
  <si>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</si>
  <si>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</si>
  <si>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</si>
  <si>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</si>
  <si>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</si>
  <si>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</si>
  <si>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</si>
  <si>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</si>
  <si>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</si>
  <si>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</si>
  <si>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</si>
  <si>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</si>
  <si>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</si>
  <si>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</si>
  <si>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</si>
  <si>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</si>
  <si>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</si>
  <si>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</si>
  <si>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</si>
  <si>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</si>
  <si>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</si>
  <si>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</si>
  <si>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</si>
  <si>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</si>
  <si>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</si>
  <si>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</si>
  <si>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</si>
  <si>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</si>
  <si>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</si>
  <si>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</si>
  <si>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</si>
  <si>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</si>
  <si>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</si>
  <si>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</si>
  <si>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</si>
  <si>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</si>
  <si>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</si>
  <si>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</si>
  <si>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</si>
  <si>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</si>
  <si>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</si>
  <si>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</si>
  <si>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</si>
  <si>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</si>
  <si>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</si>
  <si>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</si>
  <si>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</si>
  <si>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</si>
  <si>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</si>
  <si>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</si>
  <si>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</si>
  <si>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</si>
  <si>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</si>
  <si>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</si>
  <si>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</si>
  <si>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</si>
  <si>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</si>
  <si>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</si>
  <si>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</si>
  <si>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</si>
  <si>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</si>
  <si>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</si>
  <si>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</si>
  <si>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</si>
  <si>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</si>
  <si>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</si>
  <si>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</si>
  <si>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</si>
  <si>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</si>
  <si>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</si>
  <si>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</si>
  <si>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</si>
  <si>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</si>
  <si>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</si>
  <si>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</si>
  <si>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</si>
  <si>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</si>
  <si>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</si>
  <si>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</si>
  <si>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</si>
  <si>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</si>
  <si>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</si>
  <si>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</si>
  <si>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</si>
  <si>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</si>
  <si>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</si>
  <si>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</si>
  <si>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</si>
  <si>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</si>
  <si>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</si>
  <si>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</si>
  <si>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</si>
  <si>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</si>
  <si>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</si>
  <si>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</si>
  <si>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</si>
  <si>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</si>
  <si>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</si>
  <si>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</si>
  <si>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</si>
  <si>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</si>
  <si>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</si>
  <si>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</si>
  <si>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</si>
  <si>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</si>
  <si>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</si>
  <si>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</si>
  <si>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</si>
  <si>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</si>
  <si>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</si>
  <si>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</si>
  <si>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</si>
  <si>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</si>
  <si>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</si>
  <si>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</si>
  <si>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</si>
  <si>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</si>
  <si>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</si>
  <si>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</si>
  <si>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</si>
  <si>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</si>
  <si>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</si>
  <si>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</si>
  <si>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</si>
  <si>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</si>
  <si>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</si>
  <si>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</si>
  <si>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</si>
  <si>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</si>
  <si>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</si>
  <si>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</si>
  <si>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</si>
  <si>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</si>
  <si>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</si>
  <si>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</si>
  <si>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</si>
  <si>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</si>
  <si>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</si>
  <si>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</si>
  <si>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</si>
  <si>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</si>
  <si>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</si>
  <si>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</si>
  <si>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</si>
  <si>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</si>
  <si>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</si>
  <si>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</si>
  <si>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</si>
  <si>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</si>
  <si>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</si>
  <si>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</si>
  <si>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</si>
  <si>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</si>
  <si>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</si>
  <si>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</si>
  <si>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</si>
  <si>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</si>
  <si>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</si>
  <si>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</si>
  <si>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</si>
  <si>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</si>
  <si>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</si>
  <si>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</si>
  <si>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</si>
  <si>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</si>
  <si>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</si>
  <si>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</si>
  <si>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</si>
  <si>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</si>
  <si>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</si>
  <si>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</si>
  <si>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</si>
  <si>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</si>
  <si>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</si>
  <si>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</si>
  <si>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</si>
  <si>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</si>
  <si>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</si>
  <si>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</si>
  <si>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</si>
  <si>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</si>
  <si>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</si>
  <si>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</si>
  <si>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</si>
  <si>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</si>
  <si>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</si>
  <si>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</si>
  <si>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</si>
  <si>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</si>
  <si>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</si>
  <si>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</si>
  <si>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</si>
  <si>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</si>
  <si>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</si>
  <si>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</si>
  <si>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</si>
  <si>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</si>
  <si>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</si>
  <si>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</si>
  <si>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</si>
  <si>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</si>
  <si>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</si>
  <si>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</si>
  <si>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</si>
  <si>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</si>
  <si>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</si>
  <si>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</si>
  <si>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</si>
  <si>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</si>
  <si>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</si>
  <si>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</si>
  <si>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</si>
  <si>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</si>
  <si>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</si>
  <si>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</si>
  <si>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</si>
  <si>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</si>
  <si>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</si>
  <si>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</si>
  <si>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</si>
  <si>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</si>
  <si>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</si>
  <si>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</si>
  <si>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</si>
  <si>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</si>
  <si>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</si>
  <si>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</si>
  <si>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</si>
  <si>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</si>
  <si>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</si>
  <si>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</si>
  <si>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</si>
  <si>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</si>
  <si>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</si>
  <si>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</si>
  <si>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</si>
  <si>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</si>
  <si>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</si>
  <si>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</si>
  <si>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</si>
  <si>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</si>
  <si>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</si>
  <si>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</si>
  <si>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</si>
  <si>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</si>
  <si>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</si>
  <si>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</si>
  <si>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</si>
  <si>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</si>
  <si>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</si>
  <si>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</si>
  <si>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</si>
  <si>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</si>
  <si>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</si>
  <si>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</si>
  <si>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</si>
  <si>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</si>
  <si>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</si>
  <si>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</si>
  <si>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</si>
  <si>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</si>
  <si>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</si>
  <si>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</si>
  <si>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</si>
  <si>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</si>
  <si>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</si>
  <si>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</si>
  <si>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</si>
  <si>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</si>
  <si>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</si>
  <si>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</si>
  <si>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</si>
  <si>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</si>
  <si>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</si>
  <si>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</si>
  <si>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</si>
  <si>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</si>
  <si>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</si>
  <si>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</si>
  <si>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</si>
  <si>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</si>
  <si>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</si>
  <si>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</si>
  <si>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</si>
  <si>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</si>
  <si>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</si>
  <si>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</si>
  <si>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</si>
  <si>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</si>
  <si>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</si>
  <si>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</si>
  <si>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</si>
  <si>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</si>
  <si>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</si>
  <si>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</si>
  <si>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</si>
  <si>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</si>
  <si>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</si>
  <si>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</si>
  <si>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</si>
  <si>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</si>
  <si>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</si>
  <si>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</si>
  <si>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</si>
  <si>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</si>
  <si>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</si>
  <si>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</si>
  <si>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</si>
  <si>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</si>
  <si>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</si>
  <si>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</si>
  <si>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</si>
  <si>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</si>
  <si>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</si>
  <si>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</si>
  <si>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</si>
  <si>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</si>
  <si>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</si>
  <si>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</si>
  <si>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</si>
  <si>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</si>
  <si>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</si>
  <si>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</si>
  <si>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</si>
  <si>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</si>
  <si>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</si>
  <si>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</si>
  <si>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</si>
  <si>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</si>
  <si>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</si>
  <si>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</si>
  <si>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</si>
  <si>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</si>
  <si>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</si>
  <si>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</si>
  <si>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</si>
  <si>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</si>
  <si>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</si>
  <si>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</si>
  <si>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</si>
  <si>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</si>
  <si>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</si>
  <si>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</si>
  <si>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</si>
  <si>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</si>
  <si>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</si>
  <si>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</si>
  <si>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</si>
  <si>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</si>
  <si>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</si>
  <si>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</si>
  <si>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</si>
  <si>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</si>
  <si>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</si>
  <si>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</si>
  <si>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</si>
  <si>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</si>
  <si>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</si>
  <si>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</si>
  <si>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</si>
  <si>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</si>
  <si>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</si>
  <si>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</si>
  <si>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</si>
  <si>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</si>
  <si>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</si>
  <si>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</si>
  <si>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</si>
  <si>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</si>
  <si>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</si>
  <si>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</si>
  <si>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</si>
  <si>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</si>
  <si>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</si>
  <si>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</si>
  <si>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</si>
  <si>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</si>
  <si>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</si>
  <si>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</si>
  <si>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</si>
  <si>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</si>
  <si>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</si>
  <si>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</si>
  <si>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</si>
  <si>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</si>
  <si>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</si>
  <si>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</si>
  <si>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</si>
  <si>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</si>
  <si>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</si>
  <si>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</si>
  <si>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</si>
  <si>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</si>
  <si>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</si>
  <si>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</si>
  <si>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</si>
  <si>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</si>
  <si>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</si>
  <si>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</si>
  <si>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</si>
  <si>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</si>
  <si>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</si>
  <si>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</si>
  <si>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</si>
  <si>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</si>
  <si>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</si>
  <si>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</si>
  <si>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</si>
  <si>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</si>
  <si>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</si>
  <si>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</si>
  <si>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</si>
  <si>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</si>
  <si>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</si>
  <si>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</si>
  <si>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</si>
  <si>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</si>
  <si>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</si>
  <si>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</si>
  <si>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</si>
  <si>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</si>
  <si>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</si>
  <si>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</si>
  <si>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</si>
  <si>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</si>
  <si>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</si>
  <si>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</si>
  <si>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</si>
  <si>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</si>
  <si>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</si>
  <si>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</si>
  <si>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</si>
  <si>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</si>
  <si>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</si>
  <si>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</si>
  <si>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</si>
  <si>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</si>
  <si>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</si>
  <si>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</si>
  <si>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</si>
  <si>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</si>
  <si>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</si>
  <si>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</si>
  <si>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</si>
  <si>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</si>
  <si>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</si>
  <si>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</si>
  <si>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</si>
  <si>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</si>
  <si>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</si>
  <si>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</si>
  <si>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</si>
  <si>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</si>
  <si>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</si>
  <si>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</si>
  <si>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</si>
  <si>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</si>
  <si>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</si>
  <si>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</si>
  <si>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</si>
  <si>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</si>
  <si>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</si>
  <si>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</si>
  <si>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</si>
  <si>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</si>
  <si>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</si>
  <si>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</si>
  <si>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</si>
  <si>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</si>
  <si>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</si>
  <si>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</si>
  <si>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</si>
  <si>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</si>
  <si>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</si>
  <si>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</si>
  <si>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</si>
  <si>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</si>
  <si>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</si>
  <si>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</si>
  <si>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</si>
  <si>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</si>
  <si>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</si>
  <si>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</si>
  <si>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</si>
  <si>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</si>
  <si>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</si>
  <si>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</si>
  <si>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</si>
  <si>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</si>
  <si>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</si>
  <si>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</si>
  <si>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</si>
  <si>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</si>
  <si>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</si>
  <si>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</si>
  <si>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</si>
  <si>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</si>
  <si>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</si>
  <si>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</si>
  <si>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</si>
  <si>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</si>
  <si>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</si>
  <si>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</si>
  <si>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</si>
  <si>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</si>
  <si>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</si>
  <si>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</si>
  <si>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</si>
  <si>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</si>
  <si>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</si>
  <si>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</si>
  <si>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</si>
  <si>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</si>
  <si>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</si>
  <si>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</si>
  <si>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</si>
  <si>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</si>
  <si>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</si>
  <si>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</si>
  <si>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</si>
  <si>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</si>
  <si>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</si>
  <si>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</si>
  <si>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</si>
  <si>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</si>
  <si>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</si>
  <si>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</si>
  <si>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</si>
  <si>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</si>
  <si>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</si>
  <si>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</si>
  <si>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</si>
  <si>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</si>
  <si>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</si>
  <si>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</si>
  <si>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</si>
  <si>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</si>
  <si>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</si>
  <si>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</si>
  <si>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</si>
  <si>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</si>
  <si>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</si>
  <si>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</si>
  <si>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</si>
  <si>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</si>
  <si>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</si>
  <si>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</si>
  <si>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</si>
  <si>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</si>
  <si>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</si>
  <si>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</si>
  <si>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</si>
  <si>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</si>
  <si>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</si>
  <si>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</si>
  <si>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</si>
  <si>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</si>
  <si>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</si>
  <si>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</si>
  <si>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</si>
  <si>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</si>
  <si>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</si>
  <si>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</si>
  <si>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</si>
  <si>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</si>
  <si>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</si>
  <si>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</si>
  <si>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</si>
  <si>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</si>
  <si>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</si>
  <si>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</si>
  <si>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</si>
  <si>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</si>
  <si>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</si>
  <si>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</si>
  <si>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</si>
  <si>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</si>
  <si>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</si>
  <si>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</si>
  <si>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</si>
  <si>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</si>
  <si>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</si>
  <si>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</si>
  <si>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</si>
  <si>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</si>
  <si>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</si>
  <si>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</si>
  <si>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</si>
  <si>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</si>
  <si>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</si>
  <si>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</si>
  <si>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</si>
  <si>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</si>
  <si>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</si>
  <si>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</si>
  <si>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</si>
  <si>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</si>
  <si>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</si>
  <si>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</si>
  <si>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</si>
  <si>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</si>
  <si>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</si>
  <si>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</si>
  <si>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</si>
  <si>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</si>
  <si>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</si>
  <si>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</si>
  <si>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</si>
  <si>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</si>
  <si>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</si>
  <si>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</si>
  <si>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</si>
  <si>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</si>
  <si>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</si>
  <si>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</si>
  <si>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</si>
  <si>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</si>
  <si>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</si>
  <si>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</si>
  <si>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</si>
  <si>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</si>
  <si>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</si>
  <si>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</si>
  <si>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</si>
  <si>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</si>
  <si>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</si>
  <si>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</si>
  <si>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</si>
  <si>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</si>
  <si>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</si>
  <si>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</si>
  <si>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</si>
  <si>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</si>
  <si>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</si>
  <si>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</si>
  <si>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</si>
  <si>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</si>
  <si>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</si>
  <si>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</si>
  <si>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</si>
  <si>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</si>
  <si>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</si>
  <si>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</si>
  <si>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</si>
  <si>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</si>
  <si>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</si>
  <si>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</si>
  <si>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</si>
  <si>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</si>
  <si>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</si>
  <si>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</si>
  <si>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</si>
  <si>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</si>
  <si>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</si>
  <si>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</si>
  <si>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</si>
  <si>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</si>
  <si>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</si>
  <si>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</si>
  <si>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</si>
  <si>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</si>
  <si>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</si>
  <si>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</si>
  <si>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</si>
  <si>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</si>
  <si>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</si>
  <si>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</si>
  <si>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</si>
  <si>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</si>
  <si>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</si>
  <si>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</si>
  <si>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</si>
  <si>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</si>
  <si>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</si>
  <si>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</si>
  <si>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</si>
  <si>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</si>
  <si>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</si>
  <si>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</si>
  <si>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</si>
  <si>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</si>
  <si>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</si>
  <si>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</si>
  <si>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</si>
  <si>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</si>
  <si>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</si>
  <si>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</si>
  <si>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</si>
  <si>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</si>
  <si>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</si>
  <si>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</si>
  <si>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</si>
  <si>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</si>
  <si>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</si>
  <si>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</si>
  <si>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</si>
  <si>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</si>
  <si>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</si>
  <si>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</si>
  <si>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</si>
  <si>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</si>
  <si>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</si>
  <si>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</si>
  <si>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</si>
  <si>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</si>
  <si>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</si>
  <si>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</si>
  <si>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</si>
  <si>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</si>
  <si>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</si>
  <si>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</si>
  <si>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</si>
  <si>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</si>
  <si>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</si>
  <si>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</si>
  <si>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</si>
  <si>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</si>
  <si>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</si>
  <si>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</si>
  <si>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</si>
  <si>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</si>
  <si>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</si>
  <si>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</si>
  <si>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</si>
  <si>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</si>
  <si>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</si>
  <si>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</si>
  <si>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</si>
  <si>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</si>
  <si>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</si>
  <si>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</si>
  <si>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</si>
  <si>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</si>
  <si>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</si>
  <si>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</si>
  <si>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</si>
  <si>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</si>
  <si>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</si>
  <si>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</si>
  <si>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</si>
  <si>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</si>
  <si>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</si>
  <si>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</si>
  <si>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</si>
  <si>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</si>
  <si>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</si>
  <si>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</si>
  <si>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</si>
  <si>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</si>
  <si>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</si>
  <si>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</si>
  <si>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</si>
  <si>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</si>
  <si>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</si>
  <si>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</si>
  <si>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</si>
  <si>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</si>
  <si>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</si>
  <si>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</si>
  <si>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</si>
  <si>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</si>
  <si>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</si>
  <si>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</si>
  <si>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</si>
  <si>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</si>
  <si>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</si>
  <si>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</si>
  <si>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</si>
  <si>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</si>
  <si>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</si>
  <si>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</si>
  <si>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</si>
  <si>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</si>
  <si>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</si>
  <si>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</si>
  <si>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</si>
  <si>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</si>
  <si>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</si>
  <si>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</si>
  <si>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</si>
  <si>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</si>
  <si>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</si>
  <si>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</si>
  <si>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</si>
  <si>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</si>
  <si>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</si>
  <si>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</si>
  <si>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</si>
  <si>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</si>
  <si>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</si>
  <si>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</si>
  <si>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</si>
  <si>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</si>
  <si>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</si>
  <si>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</si>
  <si>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</si>
  <si>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</si>
  <si>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</si>
  <si>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</si>
  <si>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</si>
  <si>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</si>
  <si>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</si>
  <si>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</si>
  <si>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</si>
  <si>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</si>
  <si>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</si>
  <si>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</si>
  <si>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</si>
  <si>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</si>
  <si>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</si>
  <si>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</si>
  <si>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</si>
  <si>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</si>
  <si>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</si>
  <si>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</si>
  <si>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</si>
  <si>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</si>
  <si>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</si>
  <si>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</si>
  <si>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</si>
  <si>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</si>
  <si>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</si>
  <si>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</si>
  <si>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</si>
  <si>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</si>
  <si>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</si>
  <si>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</si>
  <si>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</si>
  <si>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</si>
  <si>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</si>
  <si>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</si>
  <si>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</si>
  <si>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</si>
  <si>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</si>
  <si>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</si>
  <si>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</si>
  <si>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</si>
  <si>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</si>
  <si>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</si>
  <si>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</si>
  <si>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</si>
  <si>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</si>
  <si>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</si>
  <si>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</si>
  <si>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</si>
  <si>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</si>
  <si>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</si>
  <si>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</si>
  <si>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</si>
  <si>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</si>
  <si>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</si>
  <si>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</si>
  <si>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</si>
  <si>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</si>
  <si>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</si>
  <si>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</si>
  <si>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</si>
  <si>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</si>
  <si>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</si>
  <si>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</si>
  <si>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</si>
  <si>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</si>
  <si>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</si>
  <si>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</si>
  <si>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</si>
  <si>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</si>
  <si>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</si>
  <si>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</si>
  <si>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</si>
  <si>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</si>
  <si>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</si>
  <si>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</si>
  <si>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</si>
  <si>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</si>
  <si>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</si>
  <si>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</si>
  <si>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</si>
  <si>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</si>
  <si>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</si>
  <si>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</si>
  <si>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</si>
  <si>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</si>
  <si>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</si>
  <si>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</si>
  <si>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</si>
  <si>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</si>
  <si>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</si>
  <si>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</si>
  <si>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</si>
  <si>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</si>
  <si>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</si>
  <si>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</si>
  <si>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</si>
  <si>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</si>
  <si>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</si>
  <si>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</si>
  <si>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</si>
  <si>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</si>
  <si>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</si>
  <si>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</si>
  <si>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</si>
  <si>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</si>
  <si>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</si>
  <si>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</si>
  <si>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</si>
  <si>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</si>
  <si>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</si>
  <si>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</si>
  <si>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</si>
  <si>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</si>
  <si>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</si>
  <si>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</si>
  <si>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</si>
  <si>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</si>
  <si>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</si>
  <si>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</si>
  <si>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</si>
  <si>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</si>
  <si>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</si>
  <si>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</si>
  <si>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</si>
  <si>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</si>
  <si>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</si>
  <si>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</si>
  <si>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</si>
  <si>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</si>
  <si>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</si>
  <si>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</si>
  <si>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</si>
  <si>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</si>
  <si>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</si>
  <si>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</si>
  <si>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</si>
  <si>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</si>
  <si>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</si>
  <si>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</si>
  <si>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</si>
  <si>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</si>
  <si>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</si>
  <si>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</si>
  <si>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</si>
  <si>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</si>
  <si>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</si>
  <si>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</si>
  <si>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</si>
  <si>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</si>
  <si>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</si>
  <si>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</si>
  <si>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</si>
  <si>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</si>
  <si>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</si>
  <si>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</si>
  <si>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</si>
  <si>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</si>
  <si>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</si>
  <si>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</si>
  <si>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</si>
  <si>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</si>
  <si>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</si>
  <si>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</si>
  <si>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</si>
  <si>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</si>
  <si>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</si>
  <si>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</si>
  <si>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</si>
  <si>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</si>
  <si>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</si>
  <si>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</si>
  <si>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</si>
  <si>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</si>
  <si>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</si>
  <si>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</si>
  <si>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</si>
  <si>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</si>
  <si>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</si>
  <si>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</si>
  <si>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</si>
  <si>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</si>
  <si>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</si>
  <si>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</si>
  <si>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</si>
  <si>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</si>
  <si>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</si>
  <si>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</si>
  <si>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</si>
  <si>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</si>
  <si>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</si>
  <si>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</si>
  <si>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</si>
  <si>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</si>
  <si>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</si>
  <si>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</si>
  <si>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</si>
  <si>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</si>
  <si>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</si>
  <si>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</si>
  <si>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</si>
  <si>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</si>
  <si>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</si>
  <si>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</si>
  <si>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</si>
  <si>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</si>
  <si>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</si>
  <si>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</si>
  <si>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</si>
  <si>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</si>
  <si>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</si>
  <si>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</si>
  <si>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</si>
  <si>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</si>
  <si>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</si>
  <si>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</si>
  <si>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</si>
  <si>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</si>
  <si>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</si>
  <si>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</si>
  <si>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</si>
  <si>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</si>
  <si>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</si>
  <si>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</si>
  <si>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</si>
  <si>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</si>
  <si>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</si>
  <si>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</si>
  <si>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</si>
  <si>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</si>
  <si>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</si>
  <si>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</si>
  <si>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</si>
  <si>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</si>
  <si>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</si>
  <si>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</si>
  <si>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</si>
  <si>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</si>
  <si>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</si>
  <si>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</si>
  <si>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</si>
  <si>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</si>
  <si>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</si>
  <si>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</si>
  <si>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</si>
  <si>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</si>
  <si>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</si>
  <si>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</si>
  <si>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</si>
  <si>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</si>
  <si>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</si>
  <si>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</si>
  <si>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</si>
  <si>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</si>
  <si>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</si>
  <si>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</si>
  <si>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</si>
  <si>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</si>
  <si>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</si>
  <si>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</si>
  <si>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</si>
  <si>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</si>
  <si>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</si>
  <si>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</si>
  <si>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</si>
  <si>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</si>
  <si>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</si>
  <si>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</si>
  <si>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</si>
  <si>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</si>
  <si>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</si>
  <si>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</si>
  <si>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</si>
  <si>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</si>
  <si>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</si>
  <si>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</si>
  <si>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</si>
  <si>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</si>
  <si>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</si>
  <si>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</si>
  <si>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</si>
  <si>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</si>
  <si>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</si>
  <si>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</si>
  <si>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</si>
  <si>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</si>
  <si>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</si>
  <si>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</si>
  <si>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</si>
  <si>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</si>
  <si>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</si>
  <si>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</si>
  <si>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</si>
  <si>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</si>
  <si>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</si>
  <si>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</si>
  <si>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</si>
  <si>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</si>
  <si>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</si>
  <si>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</si>
  <si>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</si>
  <si>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</si>
  <si>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</si>
  <si>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</si>
  <si>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</si>
  <si>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</si>
  <si>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</si>
  <si>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</si>
  <si>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</si>
  <si>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</si>
  <si>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</si>
  <si>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</si>
  <si>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</si>
  <si>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</si>
  <si>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</si>
  <si>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</si>
  <si>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</si>
  <si>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</si>
  <si>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</si>
  <si>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</si>
  <si>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</si>
  <si>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</si>
  <si>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</si>
  <si>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</si>
  <si>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</si>
  <si>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</si>
  <si>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</si>
  <si>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</si>
  <si>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</si>
  <si>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</si>
  <si>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</si>
  <si>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</si>
  <si>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</si>
  <si>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</si>
  <si>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</si>
  <si>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</si>
  <si>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</si>
  <si>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</si>
  <si>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</si>
  <si>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</si>
  <si>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</si>
  <si>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</si>
  <si>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</si>
  <si>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</si>
  <si>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</si>
  <si>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</si>
  <si>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</si>
  <si>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</si>
  <si>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</si>
  <si>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</si>
  <si>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</si>
  <si>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</si>
  <si>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</si>
  <si>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</si>
  <si>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</si>
  <si>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</si>
  <si>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</si>
  <si>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</si>
  <si>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</si>
  <si>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</si>
  <si>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</si>
  <si>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</si>
  <si>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</si>
  <si>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</si>
  <si>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</si>
  <si>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</si>
  <si>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</si>
  <si>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</si>
  <si>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</si>
  <si>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</si>
  <si>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</si>
  <si>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</si>
  <si>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</si>
  <si>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</si>
  <si>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</si>
  <si>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</si>
  <si>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</si>
  <si>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</si>
  <si>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</si>
  <si>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</si>
  <si>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</si>
  <si>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</si>
  <si>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</si>
  <si>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</si>
  <si>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</si>
  <si>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</si>
  <si>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</si>
  <si>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</si>
  <si>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</si>
  <si>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</si>
  <si>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</si>
  <si>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</si>
  <si>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</si>
  <si>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</si>
  <si>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</si>
  <si>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</si>
  <si>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</si>
  <si>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</si>
  <si>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</si>
  <si>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</si>
  <si>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</si>
  <si>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</si>
  <si>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</si>
  <si>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</si>
  <si>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</si>
  <si>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</si>
  <si>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</si>
  <si>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</si>
  <si>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</si>
  <si>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</si>
  <si>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</si>
  <si>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</si>
  <si>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</si>
  <si>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</si>
  <si>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</si>
  <si>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</si>
  <si>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</si>
  <si>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</si>
  <si>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</si>
  <si>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</si>
  <si>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</si>
  <si>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</si>
  <si>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</si>
  <si>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</si>
  <si>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</si>
  <si>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</si>
  <si>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</si>
  <si>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</si>
  <si>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</si>
  <si>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</si>
  <si>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</si>
  <si>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</si>
  <si>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</si>
  <si>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</si>
  <si>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</si>
  <si>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</si>
  <si>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</si>
  <si>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</si>
  <si>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</si>
  <si>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</si>
  <si>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</si>
  <si>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</si>
  <si>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</si>
  <si>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</si>
  <si>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</si>
  <si>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</si>
  <si>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</si>
  <si>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</si>
  <si>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</si>
  <si>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</si>
  <si>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</si>
  <si>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</si>
  <si>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</si>
  <si>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</si>
  <si>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</si>
  <si>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</si>
  <si>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</si>
  <si>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</si>
  <si>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</si>
  <si>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</si>
  <si>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</si>
  <si>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</si>
  <si>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</si>
  <si>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</si>
  <si>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</si>
  <si>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</si>
  <si>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</si>
  <si>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</si>
  <si>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</si>
  <si>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</si>
  <si>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</si>
  <si>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</si>
  <si>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</si>
  <si>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</si>
  <si>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</si>
  <si>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</si>
  <si>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</si>
  <si>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</si>
  <si>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</si>
  <si>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</si>
  <si>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</si>
  <si>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</si>
  <si>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</si>
  <si>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</si>
  <si>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</si>
  <si>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</si>
  <si>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</si>
  <si>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</si>
  <si>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</si>
  <si>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</si>
  <si>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</si>
  <si>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</si>
  <si>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</si>
  <si>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</si>
  <si>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</si>
  <si>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</si>
  <si>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</si>
  <si>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</si>
  <si>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</si>
  <si>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</si>
  <si>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</si>
  <si>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</si>
  <si>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</si>
  <si>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</si>
  <si>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</si>
  <si>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</si>
  <si>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</si>
  <si>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</si>
  <si>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</si>
  <si>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</si>
  <si>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</si>
  <si>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</si>
  <si>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</si>
  <si>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</si>
  <si>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</si>
  <si>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</si>
  <si>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</si>
  <si>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</si>
  <si>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</si>
  <si>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</si>
  <si>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</si>
  <si>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</si>
  <si>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</si>
  <si>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</si>
  <si>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</si>
  <si>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</si>
  <si>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</si>
  <si>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</si>
  <si>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</si>
  <si>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</si>
  <si>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</si>
  <si>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</si>
  <si>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</si>
  <si>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</si>
  <si>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</si>
  <si>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</si>
  <si>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</si>
  <si>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</si>
  <si>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</si>
  <si>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</si>
  <si>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</si>
  <si>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</si>
  <si>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</si>
  <si>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</si>
  <si>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</si>
  <si>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</si>
  <si>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</si>
  <si>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</si>
  <si>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</si>
  <si>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</si>
  <si>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</si>
  <si>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</si>
  <si>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</si>
  <si>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</si>
  <si>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</si>
  <si>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</si>
  <si>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</si>
  <si>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</si>
  <si>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</si>
  <si>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</si>
  <si>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</si>
  <si>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</si>
  <si>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</si>
  <si>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</si>
  <si>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</si>
  <si>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</si>
  <si>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</si>
  <si>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</si>
  <si>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</si>
  <si>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</si>
  <si>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</si>
  <si>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</si>
  <si>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</si>
  <si>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</si>
  <si>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</si>
  <si>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</si>
  <si>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</si>
  <si>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</si>
  <si>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</si>
  <si>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</si>
  <si>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</si>
  <si>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</si>
  <si>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</si>
  <si>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</si>
  <si>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</si>
  <si>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</si>
  <si>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</si>
  <si>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</si>
  <si>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</si>
  <si>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</si>
  <si>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</si>
  <si>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</si>
  <si>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</si>
  <si>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</si>
  <si>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</si>
  <si>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</si>
  <si>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</si>
  <si>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</si>
  <si>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</si>
  <si>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</si>
  <si>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</si>
  <si>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</si>
  <si>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</si>
  <si>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</si>
  <si>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</si>
  <si>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</si>
  <si>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</si>
  <si>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</si>
  <si>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</si>
  <si>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</si>
  <si>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</si>
  <si>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</si>
  <si>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</si>
  <si>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</si>
  <si>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</si>
  <si>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</si>
  <si>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</si>
  <si>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</si>
  <si>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</si>
  <si>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</si>
  <si>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</si>
  <si>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</si>
  <si>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</si>
  <si>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</si>
  <si>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</si>
  <si>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</si>
  <si>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</si>
  <si>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</si>
  <si>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</si>
  <si>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</si>
  <si>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</si>
  <si>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</si>
  <si>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</si>
  <si>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</si>
  <si>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</si>
  <si>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</si>
  <si>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</si>
  <si>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</si>
  <si>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</si>
  <si>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</si>
  <si>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</si>
  <si>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</si>
  <si>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</si>
  <si>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</si>
  <si>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</si>
  <si>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</si>
  <si>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</si>
  <si>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</si>
  <si>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</si>
  <si>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</si>
  <si>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</si>
  <si>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</si>
  <si>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</si>
  <si>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</si>
  <si>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</si>
  <si>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</si>
  <si>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</si>
  <si>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</si>
  <si>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</si>
  <si>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</si>
  <si>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</si>
  <si>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</si>
  <si>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</si>
  <si>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</si>
  <si>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</si>
  <si>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</si>
  <si>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</si>
  <si>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</si>
  <si>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</si>
  <si>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</si>
  <si>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</si>
  <si>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</si>
  <si>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</si>
  <si>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</si>
  <si>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</si>
  <si>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</si>
  <si>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</si>
  <si>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</si>
  <si>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</si>
  <si>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</si>
  <si>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</si>
  <si>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</si>
  <si>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</si>
  <si>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</si>
  <si>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</si>
  <si>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</si>
  <si>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</si>
  <si>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</si>
  <si>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</si>
  <si>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</si>
  <si>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</si>
  <si>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</si>
  <si>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</si>
  <si>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</si>
  <si>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</si>
  <si>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</si>
  <si>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</si>
  <si>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</si>
  <si>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</si>
  <si>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</si>
  <si>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</si>
  <si>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</si>
  <si>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</si>
  <si>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</si>
  <si>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</si>
  <si>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</si>
  <si>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</si>
  <si>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</si>
  <si>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</si>
  <si>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</si>
  <si>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</si>
  <si>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</si>
  <si>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</si>
  <si>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</si>
  <si>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</si>
  <si>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</si>
  <si>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</si>
  <si>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</si>
  <si>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</si>
  <si>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</si>
  <si>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</si>
  <si>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</si>
  <si>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</si>
  <si>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</si>
  <si>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</si>
  <si>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</si>
  <si>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</si>
  <si>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</si>
  <si>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</si>
  <si>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</si>
  <si>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</si>
  <si>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</si>
  <si>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</si>
  <si>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</si>
  <si>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</si>
  <si>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</si>
  <si>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</si>
  <si>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</si>
  <si>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</si>
  <si>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</si>
  <si>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</si>
  <si>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</si>
  <si>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</si>
  <si>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</si>
  <si>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</si>
  <si>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</si>
  <si>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</si>
  <si>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</si>
  <si>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</si>
  <si>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</si>
  <si>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</si>
  <si>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</si>
  <si>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</si>
  <si>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</si>
  <si>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</si>
  <si>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</si>
  <si>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</si>
  <si>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</si>
  <si>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</si>
  <si>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</si>
  <si>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</si>
  <si>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</si>
  <si>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</si>
  <si>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</si>
  <si>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</si>
  <si>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</si>
  <si>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</si>
  <si>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</si>
  <si>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</si>
  <si>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</si>
  <si>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</si>
  <si>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</si>
  <si>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</si>
  <si>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</si>
  <si>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</si>
  <si>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</si>
  <si>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</si>
  <si>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</si>
  <si>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</si>
  <si>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</si>
  <si>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</si>
  <si>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</si>
  <si>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</si>
  <si>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</si>
  <si>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</si>
  <si>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</si>
  <si>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</si>
  <si>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</si>
  <si>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</si>
  <si>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</si>
  <si>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</si>
  <si>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</si>
  <si>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</si>
  <si>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</si>
  <si>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</si>
  <si>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</si>
  <si>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</si>
  <si>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</si>
  <si>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</si>
  <si>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</si>
  <si>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</si>
  <si>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</si>
  <si>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</si>
  <si>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</si>
  <si>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</si>
  <si>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</si>
  <si>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</si>
  <si>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</si>
  <si>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</si>
  <si>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</si>
  <si>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</si>
  <si>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</si>
  <si>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</si>
  <si>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</si>
  <si>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</si>
  <si>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</si>
  <si>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</si>
  <si>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</si>
  <si>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</si>
  <si>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</si>
  <si>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</si>
  <si>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</si>
  <si>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</si>
  <si>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</si>
  <si>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</si>
  <si>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</si>
  <si>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</si>
  <si>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</si>
  <si>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</si>
  <si>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</si>
  <si>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</si>
  <si>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</si>
  <si>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</si>
  <si>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</si>
  <si>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</si>
  <si>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</si>
  <si>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</si>
  <si>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</si>
  <si>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</si>
  <si>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</si>
  <si>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</si>
  <si>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</si>
  <si>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</si>
  <si>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</si>
  <si>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</si>
  <si>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</si>
  <si>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</si>
  <si>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</si>
  <si>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</si>
  <si>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</si>
  <si>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</si>
  <si>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</si>
  <si>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</si>
  <si>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</si>
  <si>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</si>
  <si>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</si>
  <si>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</si>
  <si>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</si>
  <si>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</si>
  <si>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</si>
  <si>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</si>
  <si>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</si>
  <si>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</si>
  <si>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</si>
  <si>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</si>
  <si>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</si>
  <si>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</si>
  <si>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</si>
  <si>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</si>
  <si>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</si>
  <si>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</si>
  <si>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</si>
  <si>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</si>
  <si>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</si>
  <si>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</si>
  <si>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</si>
  <si>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</si>
  <si>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</si>
  <si>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</si>
  <si>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</si>
  <si>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</si>
  <si>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</si>
  <si>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</si>
  <si>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</si>
  <si>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</si>
  <si>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</si>
  <si>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</si>
  <si>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</si>
  <si>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</si>
  <si>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</si>
  <si>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</si>
  <si>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</si>
  <si>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</si>
  <si>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</si>
  <si>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</si>
  <si>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</si>
  <si>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</si>
  <si>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</si>
  <si>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</si>
  <si>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</si>
  <si>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</si>
  <si>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</si>
  <si>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</si>
  <si>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</si>
  <si>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</si>
  <si>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</si>
  <si>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</si>
  <si>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</si>
  <si>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</si>
  <si>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</si>
  <si>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</si>
  <si>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</si>
  <si>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</si>
  <si>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</si>
  <si>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</si>
  <si>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</si>
  <si>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</si>
  <si>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</si>
  <si>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</si>
  <si>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</si>
  <si>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</si>
  <si>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</si>
  <si>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</si>
  <si>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</si>
  <si>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</si>
  <si>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</si>
  <si>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</si>
  <si>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</si>
  <si>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</si>
  <si>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</si>
  <si>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</si>
  <si>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</si>
  <si>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</si>
  <si>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</si>
  <si>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</si>
  <si>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</si>
  <si>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</si>
  <si>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</si>
  <si>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</si>
  <si>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</si>
  <si>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</si>
  <si>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</si>
  <si>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</si>
  <si>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</si>
  <si>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</si>
  <si>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</si>
  <si>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</si>
  <si>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</si>
  <si>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</si>
  <si>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</si>
  <si>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</si>
  <si>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</si>
  <si>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</si>
  <si>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</si>
  <si>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</si>
  <si>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</si>
  <si>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</si>
  <si>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</si>
  <si>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</si>
  <si>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</si>
  <si>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</si>
  <si>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</si>
  <si>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</si>
  <si>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</si>
  <si>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</si>
  <si>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</si>
  <si>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</si>
  <si>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</si>
  <si>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</si>
  <si>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</si>
  <si>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</si>
  <si>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</si>
  <si>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</si>
  <si>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</si>
  <si>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</si>
  <si>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</si>
  <si>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</si>
  <si>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</si>
  <si>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</si>
  <si>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</si>
  <si>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</si>
  <si>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</si>
  <si>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</si>
  <si>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</si>
  <si>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</si>
  <si>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</si>
  <si>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</si>
  <si>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</si>
  <si>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</si>
  <si>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</si>
  <si>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</si>
  <si>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</si>
  <si>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</si>
  <si>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</si>
  <si>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</si>
  <si>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</si>
  <si>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</si>
  <si>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</si>
  <si>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</si>
  <si>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</si>
  <si>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</si>
  <si>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</si>
  <si>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</si>
  <si>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</si>
  <si>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</si>
  <si>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</si>
  <si>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</si>
  <si>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</si>
  <si>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</si>
  <si>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</si>
  <si>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</si>
  <si>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</si>
  <si>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</si>
  <si>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</si>
  <si>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</si>
  <si>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</si>
  <si>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</si>
  <si>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</si>
  <si>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</si>
  <si>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</si>
  <si>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</si>
  <si>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</si>
  <si>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</si>
  <si>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</si>
  <si>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</si>
  <si>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</si>
  <si>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</si>
  <si>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</si>
  <si>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</si>
  <si>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</si>
  <si>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</si>
  <si>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</si>
  <si>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</si>
  <si>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</si>
  <si>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</si>
  <si>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</si>
  <si>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</si>
  <si>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</si>
  <si>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</si>
  <si>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</si>
  <si>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</si>
  <si>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</si>
  <si>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</si>
  <si>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</si>
  <si>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</si>
  <si>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</si>
  <si>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</si>
  <si>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</si>
  <si>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</si>
  <si>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</si>
  <si>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</si>
  <si>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</si>
  <si>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</si>
  <si>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</si>
  <si>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</si>
  <si>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</si>
  <si>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</si>
  <si>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</si>
  <si>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</si>
  <si>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</si>
  <si>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</si>
  <si>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</si>
  <si>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</si>
  <si>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</si>
  <si>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</si>
  <si>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</si>
  <si>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</si>
  <si>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</si>
  <si>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</si>
  <si>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</si>
  <si>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</si>
  <si>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</si>
  <si>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</si>
  <si>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</si>
  <si>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</si>
  <si>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</si>
  <si>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</si>
  <si>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</si>
  <si>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</si>
  <si>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</si>
  <si>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</si>
  <si>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</si>
  <si>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</si>
  <si>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</si>
  <si>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</si>
  <si>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</si>
  <si>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</si>
  <si>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</si>
  <si>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</si>
  <si>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</si>
  <si>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</si>
  <si>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</si>
  <si>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</si>
  <si>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</si>
  <si>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</si>
  <si>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</si>
  <si>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</si>
  <si>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</si>
  <si>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</si>
  <si>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</si>
  <si>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</si>
  <si>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</si>
  <si>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</si>
  <si>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</si>
  <si>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</si>
  <si>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</si>
  <si>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</si>
  <si>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</si>
  <si>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</si>
  <si>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</si>
  <si>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</si>
  <si>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</si>
  <si>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</si>
  <si>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</si>
  <si>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</si>
  <si>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</si>
  <si>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</si>
  <si>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</si>
  <si>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</si>
  <si>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</si>
  <si>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</si>
  <si>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</si>
  <si>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</si>
  <si>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</si>
  <si>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</si>
  <si>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</si>
  <si>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</si>
  <si>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</si>
  <si>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</si>
  <si>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</si>
  <si>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</si>
  <si>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</si>
  <si>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</si>
  <si>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</si>
  <si>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</si>
  <si>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</si>
  <si>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</si>
  <si>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</si>
  <si>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</si>
  <si>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</si>
  <si>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</si>
  <si>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</si>
  <si>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</si>
  <si>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</si>
  <si>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</si>
  <si>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</si>
  <si>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</si>
  <si>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</si>
  <si>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</si>
  <si>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</si>
  <si>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</si>
  <si>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</si>
  <si>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</si>
  <si>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</si>
  <si>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</si>
  <si>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</si>
  <si>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</si>
  <si>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</si>
  <si>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</si>
  <si>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</si>
  <si>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</si>
  <si>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</si>
  <si>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</si>
  <si>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</si>
  <si>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</si>
  <si>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</si>
  <si>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</si>
  <si>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</si>
  <si>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</si>
  <si>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</si>
  <si>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</si>
  <si>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</si>
  <si>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</si>
  <si>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</si>
  <si>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</si>
  <si>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</si>
  <si>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</si>
  <si>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</si>
  <si>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</si>
  <si>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</si>
  <si>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</si>
  <si>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</si>
  <si>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</si>
  <si>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</si>
  <si>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</si>
  <si>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</si>
  <si>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</si>
  <si>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</si>
  <si>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</si>
  <si>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</si>
  <si>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</si>
  <si>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</si>
  <si>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</si>
  <si>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</si>
  <si>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</si>
  <si>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</si>
  <si>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</si>
  <si>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</si>
  <si>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</si>
  <si>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</si>
  <si>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</si>
  <si>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</si>
  <si>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</si>
  <si>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</si>
  <si>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</si>
  <si>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</si>
  <si>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</si>
  <si>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</si>
  <si>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</si>
  <si>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</si>
  <si>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</si>
  <si>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</si>
  <si>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</si>
  <si>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</si>
  <si>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</si>
  <si>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</si>
  <si>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</si>
  <si>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</si>
  <si>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</si>
  <si>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</si>
  <si>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</si>
  <si>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</si>
  <si>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</si>
  <si>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</si>
  <si>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</si>
  <si>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</si>
  <si>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</si>
  <si>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</si>
  <si>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</si>
  <si>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</si>
  <si>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</si>
  <si>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</si>
  <si>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</si>
  <si>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</si>
  <si>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</si>
  <si>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</si>
  <si>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</si>
  <si>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</si>
  <si>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</si>
  <si>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</si>
  <si>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</si>
  <si>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</si>
  <si>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</si>
  <si>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</si>
  <si>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</si>
  <si>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</si>
  <si>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</si>
  <si>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</si>
  <si>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</si>
  <si>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</si>
  <si>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</si>
  <si>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</si>
  <si>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</si>
  <si>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</si>
  <si>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</si>
  <si>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</si>
  <si>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</si>
  <si>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</si>
  <si>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</si>
  <si>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</si>
  <si>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</si>
  <si>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</si>
  <si>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</si>
  <si>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</si>
  <si>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</si>
  <si>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</si>
  <si>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</si>
  <si>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</si>
  <si>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</si>
  <si>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</si>
  <si>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</si>
  <si>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</si>
  <si>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</si>
  <si>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</si>
  <si>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</si>
  <si>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</si>
  <si>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</si>
  <si>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</si>
  <si>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</si>
  <si>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</si>
  <si>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</si>
  <si>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</si>
  <si>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</si>
  <si>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</si>
  <si>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</si>
  <si>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</si>
  <si>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</si>
  <si>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</si>
  <si>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</si>
  <si>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</si>
  <si>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</si>
  <si>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</si>
  <si>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</si>
  <si>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</si>
  <si>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</si>
  <si>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</si>
  <si>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</si>
  <si>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</si>
  <si>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</si>
  <si>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</si>
  <si>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</si>
  <si>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</si>
  <si>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</si>
  <si>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</si>
  <si>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</si>
  <si>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</si>
  <si>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</si>
  <si>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</si>
  <si>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</si>
  <si>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</si>
  <si>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</si>
  <si>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</si>
  <si>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</si>
  <si>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</si>
  <si>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</si>
  <si>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</si>
  <si>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</si>
  <si>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</si>
  <si>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</si>
  <si>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</si>
  <si>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</si>
  <si>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</si>
  <si>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</si>
  <si>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</si>
  <si>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</si>
  <si>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</si>
  <si>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</si>
  <si>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</si>
  <si>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</si>
  <si>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</si>
  <si>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</si>
  <si>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</si>
  <si>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</si>
  <si>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</si>
  <si>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</si>
  <si>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</si>
  <si>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</si>
  <si>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</si>
  <si>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</si>
  <si>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</si>
  <si>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</si>
  <si>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</si>
  <si>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</si>
  <si>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</si>
  <si>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</si>
  <si>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</si>
  <si>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</si>
  <si>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</si>
  <si>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</si>
  <si>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</si>
  <si>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</si>
  <si>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</si>
  <si>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</si>
  <si>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</si>
  <si>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</si>
  <si>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</si>
  <si>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</si>
  <si>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</si>
  <si>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</si>
  <si>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</si>
  <si>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</si>
  <si>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</si>
  <si>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</si>
  <si>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</si>
  <si>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</si>
  <si>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</si>
  <si>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</si>
  <si>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</si>
  <si>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</si>
  <si>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</si>
  <si>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</si>
  <si>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</si>
  <si>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</si>
  <si>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</si>
  <si>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</si>
  <si>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</si>
  <si>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</si>
  <si>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</si>
  <si>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</si>
  <si>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</si>
  <si>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</si>
  <si>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</si>
  <si>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</si>
  <si>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</si>
  <si>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</si>
  <si>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</si>
  <si>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</si>
  <si>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</si>
  <si>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</si>
  <si>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</si>
  <si>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</si>
  <si>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</si>
  <si>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</si>
  <si>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</si>
  <si>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</si>
  <si>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</si>
  <si>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</si>
  <si>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</si>
  <si>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</si>
  <si>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</si>
  <si>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</si>
  <si>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</si>
  <si>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</si>
  <si>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</si>
  <si>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</si>
  <si>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</si>
  <si>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</si>
  <si>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</si>
  <si>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</si>
  <si>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</si>
  <si>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</si>
  <si>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</si>
  <si>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</si>
  <si>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</si>
  <si>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</si>
  <si>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</si>
  <si>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</si>
  <si>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</si>
  <si>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</si>
  <si>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</si>
  <si>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</si>
  <si>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</si>
  <si>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</si>
  <si>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</si>
  <si>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</si>
  <si>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</si>
  <si>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</si>
  <si>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</si>
  <si>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</si>
  <si>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</si>
  <si>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</si>
  <si>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</si>
  <si>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</si>
  <si>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</si>
  <si>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</si>
  <si>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</si>
  <si>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</si>
  <si>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</si>
  <si>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</si>
  <si>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</si>
  <si>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</si>
  <si>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</si>
  <si>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</si>
  <si>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</si>
  <si>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</si>
  <si>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</si>
  <si>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</si>
  <si>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</si>
  <si>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</si>
  <si>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</si>
  <si>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</si>
  <si>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</si>
  <si>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</si>
  <si>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</si>
  <si>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</si>
  <si>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</si>
  <si>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</si>
  <si>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</si>
  <si>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</si>
  <si>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</si>
  <si>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</si>
  <si>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</si>
  <si>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</si>
  <si>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</si>
  <si>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</si>
  <si>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</si>
  <si>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</si>
  <si>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</si>
  <si>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</si>
  <si>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</si>
  <si>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</si>
  <si>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</si>
  <si>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</si>
  <si>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</si>
  <si>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</si>
  <si>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</si>
  <si>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</si>
  <si>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</si>
  <si>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</si>
  <si>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</si>
  <si>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</si>
  <si>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</si>
  <si>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</si>
  <si>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</si>
  <si>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</si>
  <si>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</si>
  <si>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</si>
  <si>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</si>
  <si>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</si>
  <si>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</si>
  <si>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</si>
  <si>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</si>
  <si>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</si>
  <si>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</si>
  <si>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</si>
  <si>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</si>
  <si>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</si>
  <si>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</si>
  <si>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</si>
  <si>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</si>
  <si>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</si>
  <si>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</si>
  <si>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</si>
  <si>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</si>
  <si>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</si>
  <si>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</si>
  <si>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</si>
  <si>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</si>
  <si>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</si>
  <si>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</si>
  <si>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</si>
  <si>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</si>
  <si>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</si>
  <si>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</si>
  <si>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</si>
  <si>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</si>
  <si>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</si>
  <si>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</si>
  <si>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</si>
  <si>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</si>
  <si>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</si>
  <si>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</si>
  <si>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</si>
  <si>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</si>
  <si>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</si>
  <si>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</si>
  <si>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</si>
  <si>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</si>
  <si>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</si>
  <si>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</si>
  <si>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</si>
  <si>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</si>
  <si>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</si>
  <si>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</si>
  <si>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</si>
  <si>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</si>
  <si>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</si>
  <si>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</si>
  <si>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</si>
  <si>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</si>
  <si>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</si>
  <si>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</si>
  <si>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</si>
  <si>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</si>
  <si>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</si>
  <si>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</si>
  <si>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</si>
  <si>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</si>
  <si>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</si>
  <si>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</si>
  <si>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</si>
  <si>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</si>
  <si>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</si>
  <si>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</si>
  <si>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</si>
  <si>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</si>
  <si>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</si>
  <si>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</si>
  <si>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</si>
  <si>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</si>
  <si>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</si>
  <si>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</si>
  <si>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</si>
  <si>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</si>
  <si>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</si>
  <si>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</si>
  <si>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</si>
  <si>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</si>
  <si>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</si>
  <si>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</si>
  <si>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</si>
  <si>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</si>
  <si>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</si>
  <si>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</si>
  <si>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</si>
  <si>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</si>
  <si>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</si>
  <si>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</si>
  <si>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</si>
  <si>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</si>
  <si>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</si>
  <si>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</si>
  <si>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</si>
  <si>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</si>
  <si>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</si>
  <si>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</si>
  <si>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</si>
  <si>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</si>
  <si>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</si>
  <si>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</si>
  <si>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</si>
  <si>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</si>
  <si>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</si>
  <si>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</si>
  <si>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</si>
  <si>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</si>
  <si>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</si>
  <si>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</si>
  <si>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</si>
  <si>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</si>
  <si>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</si>
  <si>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</si>
  <si>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</si>
  <si>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</si>
  <si>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</si>
  <si>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</si>
  <si>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</si>
  <si>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</si>
  <si>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</si>
  <si>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</si>
  <si>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</si>
  <si>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</si>
  <si>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</si>
  <si>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</si>
  <si>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</si>
  <si>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</si>
  <si>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</si>
  <si>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</si>
  <si>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</si>
  <si>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</si>
  <si>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</si>
  <si>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</si>
  <si>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</si>
  <si>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</si>
  <si>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</si>
  <si>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</si>
  <si>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</si>
  <si>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</si>
  <si>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</si>
  <si>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</si>
  <si>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</si>
  <si>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</si>
  <si>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</si>
  <si>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</si>
  <si>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</si>
  <si>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</si>
  <si>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</si>
  <si>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</si>
  <si>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</si>
  <si>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</si>
  <si>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</si>
  <si>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</si>
  <si>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</si>
  <si>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</si>
  <si>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</si>
  <si>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</si>
  <si>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</si>
  <si>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</si>
  <si>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</si>
  <si>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</si>
  <si>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</si>
  <si>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</si>
  <si>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</si>
  <si>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</si>
  <si>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</si>
  <si>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</si>
  <si>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</si>
  <si>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</si>
  <si>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</si>
  <si>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</si>
  <si>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</si>
  <si>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</si>
  <si>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</si>
  <si>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</si>
  <si>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</si>
  <si>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</si>
  <si>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</si>
  <si>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</si>
  <si>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</si>
  <si>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</si>
  <si>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</si>
  <si>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</si>
  <si>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</si>
  <si>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</si>
  <si>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</si>
  <si>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</si>
  <si>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</si>
  <si>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</si>
  <si>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</si>
  <si>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</si>
  <si>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</si>
  <si>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</si>
  <si>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</si>
  <si>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</si>
  <si>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</si>
  <si>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</si>
  <si>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</si>
  <si>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</si>
  <si>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</si>
  <si>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</si>
  <si>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</si>
  <si>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</si>
  <si>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</si>
  <si>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</si>
  <si>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</si>
  <si>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</si>
  <si>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</si>
  <si>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</si>
  <si>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</si>
  <si>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</si>
  <si>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</si>
  <si>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</si>
  <si>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</si>
  <si>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</si>
  <si>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</si>
  <si>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</si>
  <si>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</si>
  <si>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</si>
  <si>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</si>
  <si>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</si>
  <si>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</si>
  <si>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</si>
  <si>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</si>
  <si>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</si>
  <si>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</si>
  <si>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</si>
  <si>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</si>
  <si>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</si>
  <si>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</si>
  <si>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</si>
  <si>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</si>
  <si>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</si>
  <si>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</si>
  <si>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</si>
  <si>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</si>
  <si>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</si>
  <si>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</si>
  <si>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</si>
  <si>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</si>
  <si>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</si>
  <si>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</si>
  <si>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</si>
  <si>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</si>
  <si>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</si>
  <si>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</si>
  <si>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</si>
  <si>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</si>
  <si>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</si>
  <si>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</si>
  <si>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</si>
  <si>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</si>
  <si>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</si>
  <si>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</si>
  <si>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</si>
  <si>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</si>
  <si>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</si>
  <si>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</si>
  <si>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</si>
  <si>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</si>
  <si>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</si>
  <si>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</si>
  <si>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</si>
  <si>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</si>
  <si>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</si>
  <si>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</si>
  <si>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</si>
  <si>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</si>
  <si>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</si>
  <si>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</si>
  <si>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</si>
  <si>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</si>
  <si>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</si>
  <si>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</si>
  <si>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</si>
  <si>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</si>
  <si>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</si>
  <si>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</si>
  <si>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</si>
  <si>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</si>
  <si>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</si>
  <si>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</si>
  <si>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</si>
  <si>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</si>
  <si>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</si>
  <si>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</si>
  <si>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</si>
  <si>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</si>
  <si>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</si>
  <si>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</si>
  <si>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</si>
  <si>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</si>
  <si>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</si>
  <si>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</si>
  <si>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</si>
  <si>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</si>
  <si>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</si>
  <si>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</si>
  <si>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</si>
  <si>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</si>
  <si>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</si>
  <si>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</si>
  <si>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</si>
  <si>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</si>
  <si>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</si>
  <si>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</si>
  <si>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</si>
  <si>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</si>
  <si>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</si>
  <si>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</si>
  <si>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</si>
  <si>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</si>
  <si>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</si>
  <si>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</si>
  <si>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</si>
  <si>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</si>
  <si>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</si>
  <si>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</si>
  <si>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</si>
  <si>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</si>
  <si>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</si>
  <si>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</si>
  <si>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</si>
  <si>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</si>
  <si>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</si>
  <si>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</si>
  <si>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</si>
  <si>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</si>
  <si>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</si>
  <si>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</si>
  <si>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</si>
  <si>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</si>
  <si>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</si>
  <si>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</si>
  <si>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</si>
  <si>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</si>
  <si>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</si>
  <si>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</si>
  <si>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</si>
  <si>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</si>
  <si>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</si>
  <si>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</si>
  <si>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</si>
  <si>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</si>
  <si>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</si>
  <si>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</si>
  <si>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</si>
  <si>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</si>
  <si>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</si>
  <si>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</si>
  <si>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</si>
  <si>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</si>
  <si>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</si>
  <si>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</si>
  <si>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</si>
  <si>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</si>
  <si>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</si>
  <si>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</si>
  <si>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</si>
  <si>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</si>
  <si>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</si>
  <si>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</si>
  <si>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</si>
  <si>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</si>
  <si>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</si>
  <si>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</si>
  <si>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</si>
  <si>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</si>
  <si>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</si>
  <si>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</si>
  <si>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</si>
  <si>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</si>
  <si>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</si>
  <si>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</si>
  <si>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</si>
  <si>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</si>
  <si>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</si>
  <si>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</si>
  <si>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</si>
  <si>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</si>
  <si>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</si>
  <si>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</si>
  <si>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</si>
  <si>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</si>
  <si>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</si>
  <si>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</si>
  <si>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</si>
  <si>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</si>
  <si>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</si>
  <si>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</si>
  <si>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</si>
  <si>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</si>
  <si>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</si>
  <si>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</si>
  <si>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</si>
  <si>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</si>
  <si>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</si>
  <si>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</si>
  <si>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</si>
  <si>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</si>
  <si>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</si>
  <si>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</si>
  <si>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</si>
  <si>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</si>
  <si>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</si>
  <si>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</si>
  <si>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</si>
  <si>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</si>
  <si>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</si>
  <si>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</si>
  <si>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</si>
  <si>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</si>
  <si>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</si>
  <si>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</si>
  <si>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</si>
  <si>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</si>
  <si>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</si>
  <si>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</si>
  <si>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</si>
  <si>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</si>
  <si>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</si>
  <si>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</si>
  <si>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</si>
  <si>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</si>
  <si>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</si>
  <si>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</si>
  <si>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</si>
  <si>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</si>
  <si>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</si>
  <si>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</si>
  <si>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</si>
  <si>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</si>
  <si>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</si>
  <si>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</si>
  <si>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</si>
  <si>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</si>
  <si>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</si>
  <si>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</si>
  <si>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</si>
  <si>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</si>
  <si>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</si>
  <si>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</si>
  <si>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</si>
  <si>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</si>
  <si>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</si>
  <si>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</si>
  <si>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</si>
  <si>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</si>
  <si>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</si>
  <si>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</si>
  <si>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</si>
  <si>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</si>
  <si>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</si>
  <si>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</si>
  <si>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</si>
  <si>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</si>
  <si>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</si>
  <si>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</si>
  <si>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</si>
  <si>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</si>
  <si>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</si>
  <si>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</si>
  <si>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</si>
  <si>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</si>
  <si>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</si>
  <si>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</si>
  <si>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</si>
  <si>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</si>
  <si>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</si>
  <si>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</si>
  <si>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</si>
  <si>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</si>
  <si>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</si>
  <si>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</si>
  <si>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</si>
  <si>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</si>
  <si>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</si>
  <si>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</si>
  <si>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</si>
  <si>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</si>
  <si>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</si>
  <si>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</si>
  <si>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</si>
  <si>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</si>
  <si>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</si>
  <si>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</si>
  <si>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</si>
  <si>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</si>
  <si>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</si>
  <si>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</si>
  <si>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</si>
  <si>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</si>
  <si>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</si>
  <si>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</si>
  <si>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</si>
  <si>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</si>
  <si>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</si>
  <si>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</si>
  <si>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</si>
  <si>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</si>
  <si>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</si>
  <si>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</si>
  <si>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</si>
  <si>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</si>
  <si>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</si>
  <si>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</si>
  <si>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</si>
  <si>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</si>
  <si>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</si>
  <si>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</si>
  <si>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</si>
  <si>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</si>
  <si>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</si>
  <si>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</si>
  <si>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</si>
  <si>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</si>
  <si>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</si>
  <si>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</si>
  <si>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</si>
  <si>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</si>
  <si>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</si>
  <si>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</si>
  <si>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</si>
  <si>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</si>
  <si>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</si>
  <si>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</si>
  <si>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</si>
  <si>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</si>
  <si>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</si>
  <si>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</si>
  <si>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</si>
  <si>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</si>
  <si>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</si>
  <si>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</si>
  <si>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</si>
  <si>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</si>
  <si>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</si>
  <si>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</si>
  <si>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</si>
  <si>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</si>
  <si>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</si>
  <si>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</si>
  <si>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</si>
  <si>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</si>
  <si>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</si>
  <si>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</si>
  <si>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</si>
  <si>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</si>
  <si>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</si>
  <si>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</si>
  <si>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</si>
  <si>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</si>
  <si>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</si>
  <si>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</si>
  <si>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</si>
  <si>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</si>
  <si>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</si>
  <si>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</si>
  <si>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</si>
  <si>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</si>
  <si>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</si>
  <si>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</si>
  <si>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</si>
  <si>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</si>
  <si>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</si>
  <si>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</si>
  <si>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</si>
  <si>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</si>
  <si>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</si>
  <si>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</si>
  <si>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</si>
  <si>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</si>
  <si>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</si>
  <si>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</si>
  <si>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</si>
  <si>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</si>
  <si>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</si>
  <si>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</si>
  <si>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</si>
  <si>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</si>
  <si>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</si>
  <si>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</si>
  <si>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</si>
  <si>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</si>
  <si>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</si>
  <si>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</si>
  <si>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</si>
  <si>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</si>
  <si>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</si>
  <si>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</si>
  <si>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</si>
  <si>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</si>
  <si>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</si>
  <si>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</si>
  <si>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</si>
  <si>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</si>
  <si>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</si>
  <si>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</si>
  <si>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</si>
  <si>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</si>
  <si>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</si>
  <si>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</si>
  <si>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</si>
  <si>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</si>
  <si>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</si>
  <si>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</si>
  <si>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</si>
  <si>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</si>
  <si>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</si>
  <si>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</si>
  <si>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</si>
  <si>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</si>
  <si>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</si>
  <si>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</si>
  <si>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</si>
  <si>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</si>
  <si>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</si>
  <si>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</si>
  <si>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</si>
  <si>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</si>
  <si>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</si>
  <si>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</si>
  <si>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</si>
  <si>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</si>
  <si>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</si>
  <si>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</si>
  <si>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</si>
  <si>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</si>
  <si>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</si>
  <si>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</si>
  <si>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</si>
  <si>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</si>
  <si>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</si>
  <si>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</si>
  <si>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</si>
  <si>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</si>
  <si>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</si>
  <si>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</si>
  <si>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</si>
  <si>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</si>
  <si>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</si>
  <si>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</si>
  <si>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</si>
  <si>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</si>
  <si>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</si>
  <si>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</si>
  <si>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</si>
  <si>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</si>
  <si>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</si>
  <si>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</si>
  <si>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</si>
  <si>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</si>
  <si>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</si>
  <si>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</si>
  <si>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</si>
  <si>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</si>
  <si>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</si>
  <si>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</si>
  <si>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</si>
  <si>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</si>
  <si>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</si>
  <si>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</si>
  <si>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</si>
  <si>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</si>
  <si>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</si>
  <si>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</si>
  <si>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</si>
  <si>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</si>
  <si>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</si>
  <si>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</si>
  <si>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</si>
  <si>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</si>
  <si>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</si>
  <si>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</si>
  <si>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</si>
  <si>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</si>
  <si>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</si>
  <si>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</si>
  <si>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</si>
  <si>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</si>
  <si>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</si>
  <si>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</si>
  <si>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</si>
  <si>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</si>
  <si>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</si>
  <si>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</si>
  <si>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</si>
  <si>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</si>
  <si>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</si>
  <si>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</si>
  <si>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</si>
  <si>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</si>
  <si>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</si>
  <si>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</si>
  <si>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</si>
  <si>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</si>
  <si>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</si>
  <si>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</si>
  <si>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</si>
  <si>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</si>
  <si>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</si>
  <si>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</si>
  <si>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</si>
  <si>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</si>
  <si>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</si>
  <si>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</si>
  <si>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</si>
  <si>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</si>
  <si>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</si>
  <si>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</si>
  <si>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</si>
  <si>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</si>
  <si>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</si>
  <si>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</si>
  <si>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</si>
  <si>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</si>
  <si>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</si>
  <si>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</si>
  <si>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</si>
  <si>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</si>
  <si>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</si>
  <si>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</si>
  <si>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</si>
  <si>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</si>
  <si>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</si>
  <si>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</si>
  <si>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</si>
  <si>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</si>
  <si>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</si>
  <si>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</si>
  <si>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</si>
  <si>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</si>
  <si>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</si>
  <si>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</si>
  <si>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</si>
  <si>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</si>
  <si>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</si>
  <si>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</si>
  <si>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</si>
  <si>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</si>
  <si>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</si>
  <si>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</si>
  <si>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</si>
  <si>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</si>
  <si>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</si>
  <si>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</si>
  <si>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</si>
  <si>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</si>
  <si>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</si>
  <si>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</si>
  <si>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</si>
  <si>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</si>
  <si>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</si>
  <si>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</si>
  <si>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</si>
  <si>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</si>
  <si>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</si>
  <si>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</si>
  <si>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</si>
  <si>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</si>
  <si>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</si>
  <si>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</si>
  <si>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</si>
  <si>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</si>
  <si>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</si>
  <si>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</si>
  <si>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</si>
  <si>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</si>
  <si>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</si>
  <si>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</si>
  <si>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</si>
  <si>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</si>
  <si>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</si>
  <si>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</si>
  <si>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</si>
  <si>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</si>
  <si>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</si>
  <si>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</si>
  <si>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</si>
  <si>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</si>
  <si>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</si>
  <si>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</si>
  <si>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</si>
  <si>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</si>
  <si>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</si>
  <si>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</si>
  <si>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</si>
  <si>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</si>
  <si>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</si>
  <si>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</si>
  <si>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</si>
  <si>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</si>
  <si>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</si>
  <si>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</si>
  <si>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</si>
  <si>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</si>
  <si>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</si>
  <si>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</si>
  <si>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</si>
  <si>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</si>
  <si>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</si>
  <si>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</si>
  <si>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</si>
  <si>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</si>
  <si>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</si>
  <si>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</si>
  <si>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</si>
  <si>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</si>
  <si>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</si>
  <si>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</si>
  <si>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</si>
  <si>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</si>
  <si>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</si>
  <si>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</si>
  <si>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</si>
  <si>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</si>
  <si>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</si>
  <si>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</si>
  <si>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</si>
  <si>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</si>
  <si>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</si>
  <si>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</si>
  <si>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</si>
  <si>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</si>
  <si>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</si>
  <si>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</si>
  <si>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</si>
  <si>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</si>
  <si>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</si>
  <si>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</si>
  <si>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</si>
  <si>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</si>
  <si>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</si>
  <si>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</si>
  <si>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</si>
  <si>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</si>
  <si>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</si>
  <si>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</si>
  <si>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</si>
  <si>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</si>
  <si>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</si>
  <si>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</si>
  <si>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</si>
  <si>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</si>
  <si>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</si>
  <si>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</si>
  <si>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</si>
  <si>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</si>
  <si>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</si>
  <si>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</si>
  <si>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</si>
  <si>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</si>
  <si>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</si>
  <si>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</si>
  <si>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</si>
  <si>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</si>
  <si>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</si>
  <si>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</si>
  <si>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</si>
  <si>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</si>
  <si>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</si>
  <si>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</si>
  <si>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</si>
  <si>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</si>
  <si>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</si>
  <si>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</si>
  <si>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</si>
  <si>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</si>
  <si>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</si>
  <si>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</si>
  <si>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</si>
  <si>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</si>
  <si>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</si>
  <si>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</si>
  <si>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</si>
  <si>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</si>
  <si>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</si>
  <si>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</si>
  <si>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</si>
  <si>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</si>
  <si>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</si>
  <si>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</si>
  <si>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</si>
  <si>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</si>
  <si>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</si>
  <si>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</si>
  <si>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</si>
  <si>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</si>
  <si>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</si>
  <si>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</si>
  <si>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</si>
  <si>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</si>
  <si>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</si>
  <si>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</si>
  <si>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</si>
  <si>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</si>
  <si>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</si>
  <si>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</si>
  <si>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</si>
  <si>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</si>
  <si>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</si>
  <si>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</si>
  <si>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</si>
  <si>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</si>
  <si>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</si>
  <si>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</si>
  <si>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</si>
  <si>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</si>
  <si>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</si>
  <si>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</si>
  <si>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</si>
  <si>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</si>
  <si>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</si>
  <si>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</si>
  <si>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</si>
  <si>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</si>
  <si>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</si>
  <si>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</si>
  <si>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</si>
  <si>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</si>
  <si>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</si>
  <si>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</si>
  <si>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</si>
  <si>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</si>
  <si>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</si>
  <si>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</si>
  <si>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</si>
  <si>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</si>
  <si>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</si>
  <si>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</si>
  <si>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</si>
  <si>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</si>
  <si>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</si>
  <si>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</si>
  <si>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</si>
  <si>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</si>
  <si>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</si>
  <si>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</si>
  <si>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</si>
  <si>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</si>
  <si>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</si>
  <si>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</si>
  <si>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</si>
  <si>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</si>
  <si>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</si>
  <si>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</si>
  <si>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</si>
  <si>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</si>
  <si>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</si>
  <si>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</si>
  <si>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</si>
  <si>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</si>
  <si>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</si>
  <si>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</si>
  <si>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</si>
  <si>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</si>
  <si>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</si>
  <si>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</si>
  <si>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</si>
  <si>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</si>
  <si>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</si>
  <si>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</si>
  <si>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</si>
  <si>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</si>
  <si>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</si>
  <si>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</si>
  <si>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</si>
  <si>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</si>
  <si>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</si>
  <si>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</si>
  <si>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</si>
  <si>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</si>
  <si>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</si>
  <si>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</si>
  <si>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</si>
  <si>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</si>
  <si>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</si>
  <si>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</si>
  <si>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</si>
  <si>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</si>
  <si>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</si>
  <si>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</si>
  <si>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</si>
  <si>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</si>
  <si>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</si>
  <si>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</si>
  <si>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</si>
  <si>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</si>
  <si>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</si>
  <si>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</si>
  <si>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</si>
  <si>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</si>
  <si>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</si>
  <si>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</si>
  <si>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</si>
  <si>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</si>
  <si>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</si>
  <si>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</si>
  <si>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</si>
  <si>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</si>
  <si>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</si>
  <si>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</si>
  <si>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</si>
  <si>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</si>
  <si>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</si>
  <si>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</si>
  <si>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</si>
  <si>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</si>
  <si>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</si>
  <si>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</si>
  <si>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</si>
  <si>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</si>
  <si>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</si>
  <si>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</si>
  <si>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</si>
  <si>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</si>
  <si>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</si>
  <si>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</si>
  <si>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</si>
  <si>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</si>
  <si>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</si>
  <si>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</si>
  <si>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</si>
  <si>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</si>
  <si>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</si>
  <si>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</si>
  <si>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</si>
  <si>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</si>
  <si>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</si>
  <si>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</si>
  <si>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</si>
  <si>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</si>
  <si>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</si>
  <si>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</si>
  <si>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</si>
  <si>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</si>
  <si>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</si>
  <si>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</si>
  <si>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</si>
  <si>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</si>
  <si>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</si>
  <si>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</si>
  <si>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</si>
  <si>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</si>
  <si>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</si>
  <si>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</si>
  <si>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</si>
  <si>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</si>
  <si>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</si>
  <si>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</si>
  <si>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</si>
  <si>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</si>
  <si>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</si>
  <si>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</si>
  <si>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</si>
  <si>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</si>
  <si>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</si>
  <si>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</si>
  <si>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</si>
  <si>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</si>
  <si>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</si>
  <si>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</si>
  <si>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</si>
  <si>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</si>
  <si>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</si>
  <si>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</si>
  <si>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</si>
  <si>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</si>
  <si>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</si>
  <si>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</si>
  <si>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</si>
  <si>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</si>
  <si>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</si>
  <si>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</si>
  <si>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</si>
  <si>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</si>
  <si>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</si>
  <si>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</si>
  <si>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</si>
  <si>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</si>
  <si>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</si>
  <si>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</si>
  <si>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</si>
  <si>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</si>
  <si>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</si>
  <si>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</si>
  <si>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</si>
  <si>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</si>
  <si>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</si>
  <si>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</si>
  <si>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</si>
  <si>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</si>
  <si>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</si>
  <si>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</si>
  <si>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</si>
  <si>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</si>
  <si>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</si>
  <si>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</si>
  <si>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</si>
  <si>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</si>
  <si>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</si>
  <si>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</si>
  <si>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</si>
  <si>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</si>
  <si>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</si>
  <si>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</si>
  <si>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</si>
  <si>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</si>
  <si>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</si>
  <si>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</si>
  <si>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</si>
  <si>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</si>
  <si>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</si>
  <si>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</si>
  <si>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</si>
  <si>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</si>
  <si>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</si>
  <si>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</si>
  <si>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</si>
  <si>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</si>
  <si>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</si>
  <si>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</si>
  <si>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</si>
  <si>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</si>
  <si>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</si>
  <si>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</si>
  <si>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</si>
  <si>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</si>
  <si>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</si>
  <si>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</si>
  <si>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</si>
  <si>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</si>
  <si>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</si>
  <si>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</si>
  <si>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</si>
  <si>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</si>
  <si>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</si>
  <si>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</si>
  <si>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</si>
  <si>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</si>
  <si>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</si>
  <si>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</si>
  <si>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</si>
  <si>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</si>
  <si>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</si>
  <si>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</si>
  <si>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</si>
  <si>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</si>
  <si>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</si>
  <si>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</si>
  <si>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</si>
  <si>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</si>
  <si>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</si>
  <si>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</si>
  <si>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</si>
  <si>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</si>
  <si>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</si>
  <si>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</si>
  <si>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</si>
  <si>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</si>
  <si>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</si>
  <si>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</si>
  <si>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</si>
  <si>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</si>
  <si>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</si>
  <si>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</si>
  <si>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</si>
  <si>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</si>
  <si>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</si>
  <si>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</si>
  <si>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</si>
  <si>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</si>
  <si>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</si>
  <si>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</si>
  <si>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</si>
  <si>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</si>
  <si>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</si>
  <si>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</si>
  <si>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</si>
  <si>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</si>
  <si>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</si>
  <si>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</si>
  <si>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</si>
  <si>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</si>
  <si>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</si>
  <si>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</si>
  <si>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</si>
  <si>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</si>
  <si>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</si>
  <si>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</si>
  <si>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</si>
  <si>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</si>
  <si>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</si>
  <si>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</si>
  <si>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</si>
  <si>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</si>
  <si>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</si>
  <si>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</si>
  <si>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</si>
  <si>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</si>
  <si>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</si>
  <si>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</si>
  <si>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</si>
  <si>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</si>
  <si>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</si>
  <si>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</si>
  <si>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</si>
  <si>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</si>
  <si>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</si>
  <si>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</si>
  <si>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</si>
  <si>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</si>
  <si>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</si>
  <si>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</si>
  <si>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</si>
  <si>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</si>
  <si>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</si>
  <si>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</si>
  <si>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</si>
  <si>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</si>
  <si>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</si>
  <si>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</si>
  <si>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</si>
  <si>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</si>
  <si>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</si>
  <si>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</si>
  <si>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</si>
  <si>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</si>
  <si>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</si>
  <si>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</si>
  <si>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</si>
  <si>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</si>
  <si>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</si>
  <si>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</si>
  <si>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</si>
  <si>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</si>
  <si>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</si>
  <si>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</si>
  <si>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</si>
  <si>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</si>
  <si>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</si>
  <si>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</si>
  <si>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</si>
  <si>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</si>
  <si>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</si>
  <si>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</si>
  <si>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</si>
  <si>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</si>
  <si>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</si>
  <si>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</si>
  <si>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</si>
  <si>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</si>
  <si>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</si>
  <si>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</si>
  <si>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</si>
  <si>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</si>
  <si>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</si>
  <si>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</si>
  <si>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</si>
  <si>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</si>
  <si>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</si>
  <si>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</si>
  <si>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</si>
  <si>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</si>
  <si>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</si>
  <si>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</si>
  <si>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</si>
  <si>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</si>
  <si>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</si>
  <si>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</si>
  <si>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</si>
  <si>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</si>
  <si>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</si>
  <si>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</si>
  <si>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</si>
  <si>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</si>
  <si>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</si>
  <si>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</si>
  <si>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</si>
  <si>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</si>
  <si>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</si>
  <si>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</si>
  <si>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</si>
  <si>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</si>
  <si>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</si>
  <si>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</si>
  <si>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</si>
  <si>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</si>
  <si>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</si>
  <si>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</si>
  <si>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</si>
  <si>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</si>
  <si>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</si>
  <si>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</si>
  <si>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</si>
  <si>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</si>
  <si>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</si>
  <si>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</si>
  <si>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</si>
  <si>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</si>
  <si>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</si>
  <si>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</si>
  <si>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</si>
  <si>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</si>
  <si>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</si>
  <si>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</si>
  <si>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</si>
  <si>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</si>
  <si>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</si>
  <si>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</si>
  <si>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</si>
  <si>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</si>
  <si>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</si>
  <si>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</si>
  <si>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</si>
  <si>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</si>
  <si>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</si>
  <si>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</si>
  <si>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</si>
  <si>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</si>
  <si>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</si>
  <si>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</si>
  <si>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</si>
  <si>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</si>
  <si>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</si>
  <si>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</si>
  <si>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</si>
  <si>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</si>
  <si>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</si>
  <si>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</si>
  <si>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</si>
  <si>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</si>
  <si>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</si>
  <si>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</si>
  <si>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</si>
  <si>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</si>
  <si>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</si>
  <si>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</si>
  <si>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</si>
  <si>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</si>
  <si>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</si>
  <si>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</si>
  <si>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</si>
  <si>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</si>
  <si>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</si>
  <si>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</si>
  <si>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</si>
  <si>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</si>
  <si>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</si>
  <si>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</si>
  <si>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</si>
  <si>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</si>
  <si>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</si>
  <si>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</si>
  <si>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</si>
  <si>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</si>
  <si>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</si>
  <si>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</si>
  <si>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</si>
  <si>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</si>
  <si>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</si>
  <si>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</si>
  <si>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</si>
  <si>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</si>
  <si>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</si>
  <si>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</si>
  <si>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</si>
  <si>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</si>
  <si>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</si>
  <si>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</si>
  <si>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</si>
  <si>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</si>
  <si>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</si>
  <si>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</si>
  <si>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</si>
  <si>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</si>
  <si>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</si>
  <si>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</si>
  <si>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</si>
  <si>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</si>
  <si>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</si>
  <si>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</si>
  <si>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</si>
  <si>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</si>
  <si>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</si>
  <si>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</si>
  <si>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</si>
  <si>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</si>
  <si>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</si>
  <si>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</si>
  <si>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</si>
  <si>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</si>
  <si>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</si>
  <si>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</si>
  <si>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</si>
  <si>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</si>
  <si>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</si>
  <si>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</si>
  <si>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</si>
  <si>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</si>
  <si>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</si>
  <si>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</si>
  <si>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</si>
  <si>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</si>
  <si>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</si>
  <si>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</si>
  <si>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</si>
  <si>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</si>
  <si>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</si>
  <si>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</si>
  <si>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</si>
  <si>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</si>
  <si>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</si>
  <si>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</si>
  <si>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</si>
  <si>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</si>
  <si>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</si>
  <si>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</si>
  <si>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</si>
  <si>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</si>
  <si>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</si>
  <si>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</si>
  <si>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</si>
  <si>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</si>
  <si>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</si>
  <si>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</si>
  <si>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</si>
  <si>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</si>
  <si>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</si>
  <si>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</si>
  <si>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</si>
  <si>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</si>
  <si>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</si>
  <si>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</si>
  <si>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</si>
  <si>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</si>
  <si>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</si>
  <si>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</si>
  <si>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</si>
  <si>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</si>
  <si>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</si>
  <si>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</si>
  <si>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</si>
  <si>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</si>
  <si>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</si>
  <si>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</si>
  <si>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</si>
  <si>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</si>
  <si>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</si>
  <si>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</si>
  <si>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</si>
  <si>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</si>
  <si>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</si>
  <si>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</si>
  <si>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</si>
  <si>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</si>
  <si>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</si>
  <si>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</si>
  <si>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</si>
  <si>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</si>
  <si>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</si>
  <si>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</si>
  <si>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</si>
  <si>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</si>
  <si>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</si>
  <si>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</si>
  <si>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</si>
  <si>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</si>
  <si>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</si>
  <si>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</si>
  <si>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</si>
  <si>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</si>
  <si>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</si>
  <si>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</si>
  <si>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</si>
  <si>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</si>
  <si>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</si>
  <si>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</si>
  <si>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</si>
  <si>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</si>
  <si>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</si>
  <si>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</si>
  <si>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</si>
  <si>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</si>
  <si>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</si>
  <si>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</si>
  <si>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</si>
  <si>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</si>
  <si>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</si>
  <si>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</si>
  <si>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</si>
  <si>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</si>
  <si>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</si>
  <si>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</si>
  <si>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</si>
  <si>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</si>
  <si>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</si>
  <si>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</si>
  <si>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</si>
  <si>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</si>
  <si>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</si>
  <si>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</si>
  <si>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</si>
  <si>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</si>
  <si>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</si>
  <si>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</si>
  <si>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</si>
  <si>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</si>
  <si>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</si>
  <si>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</si>
  <si>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</si>
  <si>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</si>
  <si>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</si>
  <si>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</si>
  <si>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</si>
  <si>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</si>
  <si>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</si>
  <si>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</si>
  <si>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</si>
  <si>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</si>
  <si>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</si>
  <si>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</si>
  <si>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</si>
  <si>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</si>
  <si>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</si>
  <si>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</si>
  <si>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</si>
  <si>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</si>
  <si>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</si>
  <si>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</si>
  <si>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</si>
  <si>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</si>
  <si>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</si>
  <si>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</si>
  <si>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</si>
  <si>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</si>
  <si>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</si>
  <si>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</si>
  <si>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</si>
  <si>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</si>
  <si>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</si>
  <si>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</si>
  <si>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</si>
  <si>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</si>
  <si>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</si>
  <si>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</si>
  <si>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</si>
  <si>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</si>
  <si>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</si>
  <si>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</si>
  <si>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</si>
  <si>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</si>
  <si>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</si>
  <si>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</si>
  <si>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</si>
  <si>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</si>
  <si>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</si>
  <si>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</si>
  <si>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</si>
  <si>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</si>
  <si>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</si>
  <si>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</si>
  <si>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</si>
  <si>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</si>
  <si>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</si>
  <si>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</si>
  <si>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</si>
  <si>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</si>
  <si>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</si>
  <si>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</si>
  <si>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</si>
  <si>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</si>
  <si>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</si>
  <si>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</si>
  <si>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</si>
  <si>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</si>
  <si>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</si>
  <si>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</si>
  <si>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</si>
  <si>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</si>
  <si>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</si>
  <si>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</si>
  <si>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</si>
  <si>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</si>
  <si>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</si>
  <si>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</si>
  <si>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</si>
  <si>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</si>
  <si>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</si>
  <si>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</si>
  <si>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</si>
  <si>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</si>
  <si>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</si>
  <si>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</si>
  <si>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</si>
  <si>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</si>
  <si>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</si>
  <si>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</si>
  <si>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</si>
  <si>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</si>
  <si>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</si>
  <si>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</si>
  <si>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</si>
  <si>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</si>
  <si>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</si>
  <si>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</si>
  <si>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</si>
  <si>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</si>
  <si>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</si>
  <si>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</si>
  <si>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</si>
  <si>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</si>
  <si>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</si>
  <si>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</si>
  <si>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</si>
  <si>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</si>
  <si>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</si>
  <si>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</si>
  <si>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</si>
  <si>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</si>
  <si>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</si>
  <si>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</si>
  <si>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</si>
  <si>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</si>
  <si>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</si>
  <si>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</si>
  <si>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</si>
  <si>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</si>
  <si>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</si>
  <si>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</si>
  <si>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</si>
  <si>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</si>
  <si>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</si>
  <si>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</si>
  <si>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</si>
  <si>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</si>
  <si>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</si>
  <si>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</si>
  <si>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</si>
  <si>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</si>
  <si>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</si>
  <si>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</si>
  <si>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</si>
  <si>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</si>
  <si>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</si>
  <si>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</si>
  <si>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</si>
  <si>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</si>
  <si>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</si>
  <si>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</si>
  <si>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</si>
  <si>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</si>
  <si>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</si>
  <si>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</si>
  <si>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</si>
  <si>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</si>
  <si>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</si>
  <si>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</si>
  <si>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</si>
  <si>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</si>
  <si>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</si>
  <si>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</si>
  <si>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</si>
  <si>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</si>
  <si>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</si>
  <si>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</si>
  <si>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</si>
  <si>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</si>
  <si>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</si>
  <si>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</si>
  <si>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</si>
  <si>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</si>
  <si>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</si>
  <si>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</si>
  <si>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</si>
  <si>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</si>
  <si>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</si>
  <si>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</si>
  <si>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</si>
  <si>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</si>
  <si>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</si>
  <si>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</si>
  <si>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</si>
  <si>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</si>
  <si>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</si>
  <si>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</si>
  <si>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</si>
  <si>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</si>
  <si>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</si>
  <si>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</si>
  <si>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</si>
  <si>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</si>
  <si>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</si>
  <si>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</si>
  <si>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</si>
  <si>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</si>
  <si>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</si>
  <si>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</si>
  <si>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</si>
  <si>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</si>
  <si>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</si>
  <si>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</si>
  <si>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</si>
  <si>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</si>
  <si>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</si>
  <si>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</si>
  <si>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</si>
  <si>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</si>
  <si>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</si>
  <si>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</si>
  <si>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</si>
  <si>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</si>
  <si>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</si>
  <si>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</si>
  <si>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</si>
  <si>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</si>
  <si>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</si>
  <si>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</si>
  <si>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</si>
  <si>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</si>
  <si>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</si>
  <si>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</si>
  <si>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</si>
  <si>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</si>
  <si>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</si>
  <si>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</si>
  <si>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</si>
  <si>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</si>
  <si>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</si>
  <si>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</si>
  <si>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</si>
  <si>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</si>
  <si>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</si>
  <si>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</si>
  <si>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</si>
  <si>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</si>
  <si>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</si>
  <si>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</si>
  <si>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</si>
  <si>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</si>
  <si>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</si>
  <si>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</si>
  <si>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</si>
  <si>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</si>
  <si>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</si>
  <si>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</si>
  <si>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</si>
  <si>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</si>
  <si>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</si>
  <si>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</si>
  <si>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</si>
  <si>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</si>
  <si>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</si>
  <si>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</si>
  <si>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</si>
  <si>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</si>
  <si>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</si>
  <si>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</si>
  <si>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</si>
  <si>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</si>
  <si>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</si>
  <si>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</si>
  <si>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</si>
  <si>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</si>
  <si>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</si>
  <si>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</si>
  <si>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</si>
  <si>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</si>
  <si>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</si>
  <si>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</si>
  <si>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</si>
  <si>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</si>
  <si>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</si>
  <si>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</si>
  <si>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</si>
  <si>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</si>
  <si>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</si>
  <si>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</si>
  <si>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</si>
  <si>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</si>
  <si>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</si>
  <si>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</si>
  <si>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</si>
  <si>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</si>
  <si>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</si>
  <si>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</si>
  <si>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</si>
  <si>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</si>
  <si>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</si>
  <si>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</si>
  <si>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</si>
  <si>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</si>
  <si>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</si>
  <si>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</si>
  <si>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</si>
  <si>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</si>
  <si>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</si>
  <si>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</si>
  <si>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</si>
  <si>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</si>
  <si>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</si>
  <si>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</si>
  <si>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</si>
  <si>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</si>
  <si>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</si>
  <si>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</si>
  <si>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</si>
  <si>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</si>
  <si>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</si>
  <si>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</si>
  <si>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</si>
  <si>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</si>
  <si>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</si>
  <si>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</si>
  <si>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</si>
  <si>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</si>
  <si>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</si>
  <si>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</si>
  <si>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</si>
  <si>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</si>
  <si>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</si>
  <si>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</si>
  <si>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</si>
  <si>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</si>
  <si>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</si>
  <si>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</si>
  <si>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</si>
  <si>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</si>
  <si>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</si>
  <si>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</si>
  <si>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</si>
  <si>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</si>
  <si>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</si>
  <si>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</si>
  <si>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</si>
  <si>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</si>
  <si>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</si>
  <si>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</si>
  <si>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</si>
  <si>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</si>
  <si>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</si>
  <si>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</si>
  <si>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</si>
  <si>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</si>
  <si>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</si>
  <si>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</si>
  <si>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</si>
  <si>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</si>
  <si>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</si>
  <si>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</si>
  <si>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</si>
  <si>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</si>
  <si>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</si>
  <si>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</si>
  <si>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</si>
  <si>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</si>
  <si>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</si>
  <si>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</si>
  <si>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</si>
  <si>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</si>
  <si>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</si>
  <si>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</si>
  <si>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</si>
  <si>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</si>
  <si>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</si>
  <si>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</si>
  <si>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</si>
  <si>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</si>
  <si>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</si>
  <si>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</si>
  <si>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</si>
  <si>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</si>
  <si>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</si>
  <si>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</si>
  <si>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</si>
  <si>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</si>
  <si>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</si>
  <si>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</si>
  <si>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</si>
  <si>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</si>
  <si>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</si>
  <si>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</si>
  <si>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</si>
  <si>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</si>
  <si>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</si>
  <si>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</si>
  <si>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</si>
  <si>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</si>
  <si>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</si>
  <si>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</si>
  <si>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</si>
  <si>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</si>
  <si>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</si>
  <si>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</si>
  <si>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</si>
  <si>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</si>
  <si>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</si>
  <si>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</si>
  <si>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</si>
  <si>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</si>
  <si>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</si>
  <si>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</si>
  <si>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</si>
  <si>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</si>
  <si>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</si>
  <si>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</si>
  <si>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</si>
  <si>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</si>
  <si>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</si>
  <si>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</si>
  <si>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</si>
  <si>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</si>
  <si>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</si>
  <si>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</si>
  <si>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</si>
  <si>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</si>
  <si>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</si>
  <si>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</si>
  <si>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</si>
  <si>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</si>
  <si>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</si>
  <si>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</si>
  <si>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</si>
  <si>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</si>
  <si>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</si>
  <si>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</si>
  <si>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</si>
  <si>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</si>
  <si>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</si>
  <si>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</si>
  <si>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</si>
  <si>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</si>
  <si>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</si>
  <si>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</si>
  <si>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</si>
  <si>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</si>
  <si>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</si>
  <si>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</si>
  <si>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</si>
  <si>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</si>
  <si>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</si>
  <si>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</si>
  <si>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</si>
  <si>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</si>
  <si>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</si>
  <si>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</si>
  <si>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</si>
  <si>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</si>
  <si>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</si>
  <si>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</si>
  <si>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</si>
  <si>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</si>
  <si>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</si>
  <si>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</si>
  <si>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</si>
  <si>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</si>
  <si>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</si>
  <si>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</si>
  <si>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</si>
  <si>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</si>
  <si>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</si>
  <si>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</si>
  <si>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</si>
  <si>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</si>
  <si>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</si>
  <si>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</si>
  <si>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</si>
  <si>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</si>
  <si>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</si>
  <si>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</si>
  <si>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</si>
  <si>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</si>
  <si>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</si>
  <si>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</si>
  <si>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</si>
  <si>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</si>
  <si>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</si>
  <si>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</si>
  <si>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</si>
  <si>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</si>
  <si>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</si>
  <si>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</si>
  <si>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</si>
  <si>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</si>
  <si>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</si>
  <si>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</si>
  <si>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</si>
  <si>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</si>
  <si>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</si>
  <si>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</si>
  <si>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</si>
  <si>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</si>
  <si>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</si>
  <si>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</si>
  <si>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</si>
  <si>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</si>
  <si>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</si>
  <si>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</si>
  <si>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</si>
  <si>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</si>
  <si>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</si>
  <si>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</si>
  <si>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</si>
  <si>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</si>
  <si>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</si>
  <si>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</si>
  <si>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</si>
  <si>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</si>
  <si>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</si>
  <si>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</si>
  <si>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</si>
  <si>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</si>
  <si>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</si>
  <si>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</si>
  <si>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</si>
  <si>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</si>
  <si>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</si>
  <si>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</si>
  <si>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</si>
  <si>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</si>
  <si>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</si>
  <si>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</si>
  <si>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</si>
  <si>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</si>
  <si>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</si>
  <si>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</si>
  <si>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</si>
  <si>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</si>
  <si>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</si>
  <si>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</si>
  <si>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</si>
  <si>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</si>
  <si>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</si>
  <si>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</si>
  <si>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</si>
  <si>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</si>
  <si>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</si>
  <si>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</si>
  <si>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</si>
  <si>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</si>
  <si>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</si>
  <si>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</si>
  <si>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</si>
  <si>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</si>
  <si>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</si>
  <si>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</si>
  <si>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</si>
  <si>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</si>
  <si>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</si>
  <si>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</si>
  <si>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</si>
  <si>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</si>
  <si>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</si>
  <si>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</si>
  <si>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</si>
  <si>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</si>
  <si>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</si>
  <si>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</si>
  <si>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</si>
  <si>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</si>
  <si>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</si>
  <si>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</si>
  <si>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</si>
  <si>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</si>
  <si>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</si>
  <si>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</si>
  <si>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</si>
  <si>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</si>
  <si>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</si>
  <si>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</si>
  <si>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</si>
  <si>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</si>
  <si>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</si>
  <si>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</si>
  <si>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</si>
  <si>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</si>
  <si>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</si>
  <si>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</si>
  <si>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</si>
  <si>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</si>
  <si>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</si>
  <si>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</si>
  <si>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</si>
  <si>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</si>
  <si>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</si>
  <si>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</si>
  <si>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</si>
  <si>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</si>
  <si>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</si>
  <si>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</si>
  <si>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</si>
  <si>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</si>
  <si>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</si>
  <si>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</si>
  <si>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</si>
  <si>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</si>
  <si>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</si>
  <si>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</si>
  <si>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</si>
  <si>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</si>
  <si>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</si>
  <si>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</si>
  <si>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</si>
  <si>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</si>
  <si>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</si>
  <si>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</si>
  <si>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</si>
  <si>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</si>
  <si>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</si>
  <si>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</si>
  <si>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</si>
  <si>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</si>
  <si>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</si>
  <si>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</si>
  <si>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</si>
  <si>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</si>
  <si>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</si>
  <si>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</si>
  <si>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</si>
  <si>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</si>
  <si>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</si>
  <si>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</si>
  <si>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</si>
  <si>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</si>
  <si>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</si>
  <si>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</si>
  <si>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</si>
  <si>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</si>
  <si>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</si>
  <si>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</si>
  <si>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</si>
  <si>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</si>
  <si>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</si>
  <si>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</si>
  <si>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</si>
  <si>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</si>
  <si>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</si>
  <si>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</si>
  <si>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</si>
  <si>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</si>
  <si>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</si>
  <si>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</si>
  <si>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</si>
  <si>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</si>
  <si>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</si>
  <si>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</si>
  <si>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</si>
  <si>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</si>
  <si>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</si>
  <si>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</si>
  <si>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</si>
  <si>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</si>
  <si>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</si>
  <si>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</si>
  <si>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</si>
  <si>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</si>
  <si>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</si>
  <si>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</si>
  <si>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</si>
  <si>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</si>
  <si>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</si>
  <si>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</si>
  <si>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</si>
  <si>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</si>
  <si>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</si>
  <si>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</si>
  <si>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</si>
  <si>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</si>
  <si>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</si>
  <si>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</si>
  <si>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</si>
  <si>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</si>
  <si>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</si>
  <si>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</si>
  <si>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</si>
  <si>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</si>
  <si>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</si>
  <si>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</si>
  <si>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</si>
  <si>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</si>
  <si>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</si>
  <si>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</si>
  <si>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</si>
  <si>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</si>
  <si>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</si>
  <si>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</si>
  <si>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</si>
  <si>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</si>
  <si>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</si>
  <si>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</si>
  <si>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</si>
  <si>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</si>
  <si>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</si>
  <si>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</si>
  <si>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</si>
  <si>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</si>
  <si>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</si>
  <si>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</si>
  <si>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</si>
  <si>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</si>
  <si>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</si>
  <si>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</si>
  <si>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</si>
  <si>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</si>
  <si>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</si>
  <si>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</si>
  <si>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</si>
  <si>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</si>
  <si>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</si>
  <si>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</si>
  <si>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</si>
  <si>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</si>
  <si>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</si>
  <si>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</si>
  <si>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</si>
  <si>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</si>
  <si>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</si>
  <si>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</si>
  <si>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</si>
  <si>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</si>
  <si>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</si>
  <si>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</si>
  <si>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</si>
  <si>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</si>
  <si>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</si>
  <si>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</si>
  <si>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</si>
  <si>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</si>
  <si>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</si>
  <si>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</si>
  <si>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</si>
  <si>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</si>
  <si>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</si>
  <si>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</si>
  <si>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</si>
  <si>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</si>
  <si>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</si>
  <si>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</si>
  <si>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</si>
  <si>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</si>
  <si>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</si>
  <si>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</si>
  <si>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</si>
  <si>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</si>
  <si>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</si>
  <si>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</si>
  <si>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</si>
  <si>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</si>
  <si>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</si>
  <si>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</si>
  <si>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</si>
  <si>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</si>
  <si>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</si>
  <si>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</si>
  <si>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</si>
  <si>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</si>
  <si>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</si>
  <si>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</si>
  <si>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</si>
  <si>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</si>
  <si>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</si>
  <si>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</si>
  <si>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</si>
  <si>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</si>
  <si>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</si>
  <si>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</si>
  <si>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</si>
  <si>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</si>
  <si>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</si>
  <si>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</si>
  <si>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</si>
  <si>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</si>
  <si>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</si>
  <si>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</si>
  <si>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</si>
  <si>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</si>
  <si>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</si>
  <si>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</si>
  <si>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</si>
  <si>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</si>
  <si>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</si>
  <si>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</si>
  <si>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</si>
  <si>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</si>
  <si>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</si>
  <si>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</si>
  <si>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</si>
  <si>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</si>
  <si>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</si>
  <si>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</si>
  <si>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</si>
  <si>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</si>
  <si>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</si>
  <si>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</si>
  <si>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</si>
  <si>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</si>
  <si>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</si>
  <si>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</si>
  <si>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</si>
  <si>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</si>
  <si>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</si>
  <si>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</si>
  <si>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</si>
  <si>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</si>
  <si>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</si>
  <si>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</si>
  <si>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</si>
  <si>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</si>
  <si>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</si>
  <si>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</si>
  <si>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</si>
  <si>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</si>
  <si>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</si>
  <si>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</si>
  <si>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</si>
  <si>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</si>
  <si>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</si>
  <si>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</si>
  <si>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</si>
  <si>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</si>
  <si>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</si>
  <si>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</si>
  <si>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</si>
  <si>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</si>
  <si>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</si>
  <si>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</si>
  <si>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</si>
  <si>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</si>
  <si>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</si>
  <si>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</si>
  <si>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</si>
  <si>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</si>
  <si>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</si>
  <si>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</si>
  <si>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</si>
  <si>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</si>
  <si>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</si>
  <si>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</si>
  <si>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</si>
  <si>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</si>
  <si>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</si>
  <si>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</si>
  <si>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</si>
  <si>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</si>
  <si>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</si>
  <si>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</si>
  <si>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</si>
  <si>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</si>
  <si>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</si>
  <si>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</si>
  <si>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</si>
  <si>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</si>
  <si>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</si>
  <si>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</si>
  <si>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</si>
  <si>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</si>
  <si>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</si>
  <si>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</si>
  <si>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</si>
  <si>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</si>
  <si>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</si>
  <si>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</si>
  <si>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</si>
  <si>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</si>
  <si>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</si>
  <si>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</si>
  <si>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</si>
  <si>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</si>
  <si>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</si>
  <si>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</si>
  <si>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</si>
  <si>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</si>
  <si>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</si>
  <si>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</si>
  <si>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</si>
  <si>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</si>
  <si>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</si>
  <si>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</si>
  <si>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</si>
  <si>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</si>
  <si>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</si>
  <si>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</si>
  <si>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</si>
  <si>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</si>
  <si>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</si>
  <si>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</si>
  <si>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</si>
  <si>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</si>
  <si>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</si>
  <si>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</si>
  <si>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</si>
  <si>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</si>
  <si>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</si>
  <si>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</si>
  <si>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</si>
  <si>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</si>
  <si>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</si>
  <si>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</si>
  <si>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</si>
  <si>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</si>
  <si>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</si>
  <si>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</si>
  <si>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</si>
  <si>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</si>
  <si>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</si>
  <si>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</si>
  <si>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</si>
  <si>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</si>
  <si>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</si>
  <si>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</si>
  <si>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</si>
  <si>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</si>
  <si>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</si>
  <si>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</si>
  <si>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</si>
  <si>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</si>
  <si>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</si>
  <si>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</si>
  <si>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</si>
  <si>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</si>
  <si>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</si>
  <si>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</si>
  <si>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</si>
  <si>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</si>
  <si>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</si>
  <si>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</si>
  <si>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</si>
  <si>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</si>
  <si>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</si>
  <si>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</si>
  <si>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</si>
  <si>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</si>
  <si>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</si>
  <si>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</si>
  <si>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</si>
  <si>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</si>
  <si>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</si>
  <si>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</si>
  <si>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</si>
  <si>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</si>
  <si>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</si>
  <si>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</si>
  <si>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</si>
  <si>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</si>
  <si>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</si>
  <si>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</si>
  <si>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</si>
  <si>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</si>
  <si>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</si>
  <si>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</si>
  <si>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</si>
  <si>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</si>
  <si>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</si>
  <si>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</si>
  <si>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</si>
  <si>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</si>
  <si>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</si>
  <si>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</si>
  <si>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</si>
  <si>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</si>
  <si>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</si>
  <si>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</si>
  <si>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</si>
  <si>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</si>
  <si>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</si>
  <si>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</si>
  <si>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</si>
  <si>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</si>
  <si>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</si>
  <si>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</si>
  <si>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</si>
  <si>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</si>
  <si>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</si>
  <si>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</si>
  <si>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</si>
  <si>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</si>
  <si>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</si>
  <si>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</si>
  <si>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</si>
  <si>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</si>
  <si>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</si>
  <si>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</si>
  <si>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</si>
  <si>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</si>
  <si>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</si>
  <si>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</si>
  <si>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</si>
  <si>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</si>
  <si>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</si>
  <si>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</si>
  <si>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</si>
  <si>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</si>
  <si>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</si>
  <si>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</si>
  <si>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</si>
  <si>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</si>
  <si>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</si>
  <si>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</si>
  <si>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</si>
  <si>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</si>
  <si>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</si>
  <si>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</si>
  <si>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</si>
  <si>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</si>
  <si>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</si>
  <si>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</si>
  <si>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</si>
  <si>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</si>
  <si>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</si>
  <si>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</si>
  <si>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</si>
  <si>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</si>
  <si>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</si>
  <si>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</si>
  <si>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</si>
  <si>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</si>
  <si>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</si>
  <si>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</si>
  <si>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</si>
  <si>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</si>
  <si>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</si>
  <si>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</si>
  <si>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</si>
  <si>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</si>
  <si>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</si>
  <si>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</si>
  <si>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</si>
  <si>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</si>
  <si>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</si>
  <si>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</si>
  <si>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</si>
  <si>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</si>
  <si>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</si>
  <si>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</si>
  <si>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</si>
  <si>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</si>
  <si>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</si>
  <si>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</si>
  <si>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</si>
  <si>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</si>
  <si>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</si>
  <si>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</si>
  <si>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</si>
  <si>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</si>
  <si>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</si>
  <si>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</si>
  <si>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</si>
  <si>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</si>
  <si>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</si>
  <si>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</si>
  <si>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</si>
  <si>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</si>
  <si>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</si>
  <si>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</si>
  <si>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</si>
  <si>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</si>
  <si>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</si>
  <si>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</si>
  <si>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</si>
  <si>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</si>
  <si>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</si>
  <si>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</si>
  <si>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</si>
  <si>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</si>
  <si>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</si>
  <si>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</si>
  <si>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</si>
  <si>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</si>
  <si>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</si>
  <si>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</si>
  <si>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</si>
  <si>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</si>
  <si>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</si>
  <si>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</si>
  <si>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</si>
  <si>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</si>
  <si>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</si>
  <si>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</si>
  <si>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</si>
  <si>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</si>
  <si>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</si>
  <si>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</si>
  <si>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</si>
  <si>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</si>
  <si>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</si>
  <si>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</si>
  <si>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</si>
  <si>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</si>
  <si>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</si>
  <si>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</si>
  <si>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</si>
  <si>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</si>
  <si>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</si>
  <si>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</si>
  <si>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</si>
  <si>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</si>
  <si>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</si>
  <si>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</si>
  <si>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</si>
  <si>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</si>
  <si>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</si>
  <si>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</si>
  <si>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</si>
  <si>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</si>
  <si>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</si>
  <si>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</si>
  <si>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</si>
  <si>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</si>
  <si>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</si>
  <si>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</si>
  <si>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</si>
  <si>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</si>
  <si>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</si>
  <si>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</si>
  <si>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</si>
  <si>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</si>
  <si>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</si>
  <si>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</si>
  <si>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</si>
  <si>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</si>
  <si>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</si>
  <si>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</si>
  <si>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</si>
  <si>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</si>
  <si>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</si>
  <si>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</si>
  <si>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</si>
  <si>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</si>
  <si>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</si>
  <si>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</si>
  <si>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</si>
  <si>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</si>
  <si>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</si>
  <si>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</si>
  <si>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</si>
  <si>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</si>
  <si>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</si>
  <si>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</si>
  <si>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</si>
  <si>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</si>
  <si>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</si>
  <si>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</si>
  <si>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</si>
  <si>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</si>
  <si>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</si>
  <si>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</si>
  <si>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</si>
  <si>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</si>
  <si>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</si>
  <si>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</si>
  <si>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</si>
  <si>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</si>
  <si>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</si>
  <si>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</si>
  <si>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</si>
  <si>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</si>
  <si>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</si>
  <si>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</si>
  <si>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</si>
  <si>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</si>
  <si>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</si>
  <si>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</si>
  <si>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</si>
  <si>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</si>
  <si>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</si>
  <si>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</si>
  <si>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</si>
  <si>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</si>
  <si>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</si>
  <si>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</si>
  <si>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</si>
  <si>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</si>
  <si>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</si>
  <si>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</si>
  <si>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</si>
  <si>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</si>
  <si>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</si>
  <si>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</si>
  <si>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</si>
  <si>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</si>
  <si>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</si>
  <si>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</si>
  <si>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</si>
  <si>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</si>
  <si>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</si>
  <si>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</si>
  <si>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</si>
  <si>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</si>
  <si>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</si>
  <si>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</si>
  <si>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</si>
  <si>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</si>
  <si>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</si>
  <si>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</si>
  <si>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</si>
  <si>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</si>
  <si>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</si>
  <si>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</si>
  <si>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</si>
  <si>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</si>
  <si>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</si>
  <si>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</si>
  <si>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</si>
  <si>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</si>
  <si>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</si>
  <si>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</si>
  <si>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</si>
  <si>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</si>
  <si>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</si>
  <si>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</si>
  <si>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</si>
  <si>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</si>
  <si>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</si>
  <si>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</si>
  <si>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</si>
  <si>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</si>
  <si>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</si>
  <si>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</si>
  <si>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</si>
  <si>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</si>
  <si>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</si>
  <si>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</si>
  <si>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</si>
  <si>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</si>
  <si>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</si>
  <si>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</si>
  <si>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</si>
  <si>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</si>
  <si>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</si>
  <si>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</si>
  <si>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</si>
  <si>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</si>
  <si>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</si>
  <si>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</si>
  <si>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</si>
  <si>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</si>
  <si>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</si>
  <si>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</si>
  <si>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</si>
  <si>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</si>
  <si>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</si>
  <si>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</si>
  <si>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</si>
  <si>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</si>
  <si>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</si>
  <si>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</si>
  <si>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</si>
  <si>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</si>
  <si>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</si>
  <si>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</si>
  <si>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</si>
  <si>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</si>
  <si>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</si>
  <si>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</si>
  <si>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</si>
  <si>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</si>
  <si>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</si>
  <si>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</si>
  <si>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</si>
  <si>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</si>
  <si>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</si>
  <si>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</si>
  <si>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</si>
  <si>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</si>
  <si>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</si>
  <si>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</si>
  <si>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</si>
  <si>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</si>
  <si>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</si>
  <si>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</si>
  <si>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</si>
  <si>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</si>
  <si>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</si>
  <si>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</si>
  <si>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</si>
  <si>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</si>
  <si>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</si>
  <si>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</si>
  <si>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</si>
  <si>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</si>
  <si>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</si>
  <si>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</si>
  <si>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</si>
  <si>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</si>
  <si>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</si>
  <si>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</si>
  <si>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</si>
  <si>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</si>
  <si>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</si>
  <si>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</si>
  <si>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</si>
  <si>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</si>
  <si>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</si>
  <si>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</si>
  <si>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</si>
  <si>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</si>
  <si>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</si>
  <si>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</si>
  <si>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</si>
  <si>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</si>
  <si>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</si>
  <si>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</si>
  <si>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</si>
  <si>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</si>
  <si>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</si>
  <si>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</si>
  <si>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</si>
  <si>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</si>
  <si>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</si>
  <si>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</si>
  <si>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</si>
  <si>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</si>
  <si>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</si>
  <si>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</si>
  <si>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</si>
  <si>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</si>
  <si>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</si>
  <si>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</si>
  <si>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</si>
  <si>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</si>
  <si>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</si>
  <si>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</si>
  <si>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</si>
  <si>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</si>
  <si>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</si>
  <si>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</si>
  <si>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</si>
  <si>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</si>
  <si>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</si>
  <si>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</si>
  <si>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</si>
  <si>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</si>
  <si>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</si>
  <si>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</si>
  <si>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</si>
  <si>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</si>
  <si>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</si>
  <si>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</si>
  <si>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</si>
  <si>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</si>
  <si>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</si>
  <si>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</si>
  <si>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</si>
  <si>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</si>
  <si>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</si>
  <si>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</si>
  <si>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</si>
  <si>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</si>
  <si>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</si>
  <si>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</si>
  <si>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</si>
  <si>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</si>
  <si>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</si>
  <si>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</si>
  <si>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</si>
  <si>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</si>
  <si>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</si>
  <si>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</si>
  <si>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</si>
  <si>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</si>
  <si>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</si>
  <si>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</si>
  <si>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</si>
  <si>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</si>
  <si>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</si>
  <si>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</si>
  <si>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</si>
  <si>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</si>
  <si>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</si>
  <si>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</si>
  <si>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</si>
  <si>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</si>
  <si>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</si>
  <si>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</si>
  <si>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</si>
  <si>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</si>
  <si>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</si>
  <si>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</si>
  <si>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</si>
  <si>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</si>
  <si>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</si>
  <si>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</si>
  <si>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</si>
  <si>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</si>
  <si>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</si>
  <si>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</si>
  <si>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</si>
  <si>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</si>
  <si>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</si>
  <si>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</si>
  <si>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</si>
  <si>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</si>
  <si>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</si>
  <si>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</si>
  <si>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</si>
  <si>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</si>
  <si>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</si>
  <si>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</si>
  <si>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</si>
  <si>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</si>
  <si>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</si>
  <si>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</si>
  <si>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</si>
  <si>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</si>
  <si>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</si>
  <si>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</si>
  <si>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</si>
  <si>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</si>
  <si>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</si>
  <si>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</si>
  <si>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</si>
  <si>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</si>
  <si>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</si>
  <si>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</si>
  <si>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</si>
  <si>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</si>
  <si>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</si>
  <si>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</si>
  <si>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</si>
  <si>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</si>
  <si>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</si>
  <si>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</si>
  <si>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</si>
  <si>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</si>
  <si>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</si>
  <si>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</si>
  <si>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</si>
  <si>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</si>
  <si>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</si>
  <si>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</si>
  <si>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</si>
  <si>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</si>
  <si>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</si>
  <si>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</si>
  <si>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</si>
  <si>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</si>
  <si>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</si>
  <si>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</si>
  <si>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</si>
  <si>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</si>
  <si>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</si>
  <si>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</si>
  <si>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</si>
  <si>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</si>
  <si>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</si>
  <si>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</si>
  <si>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</si>
  <si>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</si>
  <si>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</si>
  <si>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</si>
  <si>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</si>
  <si>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</si>
  <si>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</si>
  <si>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</si>
  <si>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</si>
  <si>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</si>
  <si>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</si>
  <si>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</si>
  <si>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</si>
  <si>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</si>
  <si>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</si>
  <si>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</si>
  <si>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</si>
  <si>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</si>
  <si>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</si>
  <si>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</si>
  <si>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</si>
  <si>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</si>
  <si>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</si>
  <si>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</si>
  <si>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</si>
  <si>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</si>
  <si>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</si>
  <si>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</si>
  <si>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</si>
  <si>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</si>
  <si>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</si>
  <si>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</si>
  <si>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</si>
  <si>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</si>
  <si>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</si>
  <si>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</si>
  <si>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</si>
  <si>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</si>
  <si>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</si>
  <si>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</si>
  <si>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</si>
  <si>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</si>
  <si>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</si>
  <si>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</si>
  <si>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</si>
  <si>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</si>
  <si>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</si>
  <si>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</si>
  <si>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</si>
  <si>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</si>
  <si>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</si>
  <si>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</si>
  <si>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</si>
  <si>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</si>
  <si>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</si>
  <si>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</si>
  <si>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</si>
  <si>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</si>
  <si>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</si>
  <si>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</si>
  <si>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</si>
  <si>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</si>
  <si>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</si>
  <si>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</si>
  <si>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</si>
  <si>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</si>
  <si>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</si>
  <si>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</si>
  <si>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</si>
  <si>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</si>
  <si>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</si>
  <si>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</si>
  <si>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</si>
  <si>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</si>
  <si>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</si>
  <si>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</si>
  <si>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</si>
  <si>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</si>
  <si>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</si>
  <si>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</si>
  <si>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</si>
  <si>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</si>
  <si>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</si>
  <si>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</si>
  <si>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</si>
  <si>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</si>
  <si>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</si>
  <si>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</si>
  <si>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</si>
  <si>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</si>
  <si>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</si>
  <si>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</si>
  <si>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</si>
  <si>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</si>
  <si>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</si>
  <si>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</si>
  <si>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</si>
  <si>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</si>
  <si>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</si>
  <si>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</si>
  <si>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</si>
  <si>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</si>
  <si>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</si>
  <si>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</si>
  <si>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</si>
  <si>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</si>
  <si>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</si>
  <si>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</si>
  <si>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</si>
  <si>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</si>
  <si>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</si>
  <si>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</si>
  <si>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</si>
  <si>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</si>
  <si>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</si>
  <si>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</si>
  <si>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</si>
  <si>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</si>
  <si>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</si>
  <si>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</si>
  <si>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</si>
  <si>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</si>
  <si>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</si>
  <si>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</si>
  <si>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</si>
  <si>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</si>
  <si>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</si>
  <si>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</si>
  <si>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</si>
  <si>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</si>
  <si>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</si>
  <si>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</si>
  <si>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</si>
  <si>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</si>
  <si>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</si>
  <si>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</si>
  <si>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</si>
  <si>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</si>
  <si>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</si>
  <si>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</si>
  <si>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</si>
  <si>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</si>
  <si>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</si>
  <si>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</si>
  <si>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</si>
  <si>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</si>
  <si>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</si>
  <si>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</si>
  <si>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</si>
  <si>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</si>
  <si>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</si>
  <si>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</si>
  <si>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</si>
  <si>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</si>
  <si>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</si>
  <si>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</si>
  <si>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</si>
  <si>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</si>
  <si>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</si>
  <si>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</si>
  <si>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</si>
  <si>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</si>
  <si>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</si>
  <si>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</si>
  <si>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</si>
  <si>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</si>
  <si>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</si>
  <si>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</si>
  <si>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</si>
  <si>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</si>
  <si>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</si>
  <si>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</si>
  <si>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</si>
  <si>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</si>
  <si>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</si>
  <si>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</si>
  <si>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</si>
  <si>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</si>
  <si>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</si>
  <si>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</si>
  <si>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</si>
  <si>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</si>
  <si>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</si>
  <si>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</si>
  <si>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</si>
  <si>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</si>
  <si>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</si>
  <si>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</si>
  <si>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</si>
  <si>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</si>
  <si>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</si>
  <si>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</si>
  <si>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</si>
  <si>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</si>
  <si>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</si>
  <si>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</si>
  <si>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</si>
  <si>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</si>
  <si>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</si>
  <si>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</si>
  <si>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</si>
  <si>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</si>
  <si>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</si>
  <si>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</si>
  <si>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</si>
  <si>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</si>
  <si>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</si>
  <si>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</si>
  <si>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</si>
  <si>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</si>
  <si>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</si>
  <si>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</si>
  <si>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</si>
  <si>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</si>
  <si>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</si>
  <si>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</si>
  <si>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</si>
  <si>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</si>
  <si>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</si>
  <si>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</si>
  <si>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</si>
  <si>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</si>
  <si>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</si>
  <si>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</si>
  <si>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</si>
  <si>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</si>
  <si>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</si>
  <si>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</si>
  <si>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</si>
  <si>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</si>
  <si>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</si>
  <si>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</si>
  <si>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</si>
  <si>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</si>
  <si>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</si>
  <si>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</si>
  <si>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</si>
  <si>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</si>
  <si>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</si>
  <si>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</si>
  <si>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</si>
  <si>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</si>
  <si>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</si>
  <si>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</si>
  <si>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</si>
  <si>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</si>
  <si>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</si>
  <si>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</si>
  <si>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</si>
  <si>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</si>
  <si>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</si>
  <si>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</si>
  <si>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</si>
  <si>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</si>
  <si>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</si>
  <si>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</si>
  <si>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</si>
  <si>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</si>
  <si>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</si>
  <si>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</si>
  <si>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</si>
  <si>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</si>
  <si>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</si>
  <si>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</si>
  <si>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</si>
  <si>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</si>
  <si>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</si>
  <si>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</si>
  <si>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</si>
  <si>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</si>
  <si>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</si>
  <si>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</si>
  <si>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</si>
  <si>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</si>
  <si>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</si>
  <si>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</si>
  <si>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</si>
  <si>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</si>
  <si>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</si>
  <si>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</si>
  <si>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</si>
  <si>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</si>
  <si>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</si>
  <si>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</si>
  <si>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</si>
  <si>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</si>
  <si>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</si>
  <si>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</si>
  <si>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</si>
  <si>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</si>
  <si>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</si>
  <si>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</si>
  <si>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</si>
  <si>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</si>
  <si>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</si>
  <si>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</si>
  <si>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</si>
  <si>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</si>
  <si>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</si>
  <si>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</si>
  <si>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</si>
  <si>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</si>
  <si>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</si>
  <si>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</si>
  <si>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</si>
  <si>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</si>
  <si>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</si>
  <si>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</si>
  <si>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</si>
  <si>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</si>
  <si>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</si>
  <si>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</si>
  <si>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</si>
  <si>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</si>
  <si>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</si>
  <si>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</si>
  <si>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</si>
  <si>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</si>
  <si>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</si>
  <si>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</si>
  <si>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</si>
  <si>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</si>
  <si>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</si>
  <si>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</si>
  <si>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</si>
  <si>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</si>
  <si>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</si>
  <si>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</si>
  <si>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</si>
  <si>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</si>
  <si>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</si>
  <si>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</si>
  <si>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</si>
  <si>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</si>
  <si>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</si>
  <si>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</si>
  <si>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</si>
  <si>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</si>
  <si>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</si>
  <si>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</si>
  <si>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</si>
  <si>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</si>
  <si>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</si>
  <si>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</si>
  <si>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</si>
  <si>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</si>
  <si>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</si>
  <si>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</si>
  <si>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</si>
  <si>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</si>
  <si>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</si>
  <si>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</si>
  <si>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</si>
  <si>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</si>
  <si>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</si>
  <si>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</si>
  <si>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</si>
  <si>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</si>
  <si>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</si>
  <si>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</si>
  <si>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</si>
  <si>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</si>
  <si>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</si>
  <si>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</si>
  <si>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</si>
  <si>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</si>
  <si>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</si>
  <si>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</si>
  <si>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</si>
  <si>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</si>
  <si>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</si>
  <si>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</si>
  <si>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</si>
  <si>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</si>
  <si>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</si>
  <si>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</si>
  <si>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</si>
  <si>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</si>
  <si>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</si>
  <si>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</si>
  <si>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</si>
  <si>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</si>
  <si>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</si>
  <si>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</si>
  <si>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</si>
  <si>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</si>
  <si>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</si>
  <si>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</si>
  <si>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</si>
  <si>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</si>
  <si>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</si>
  <si>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</si>
  <si>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</si>
  <si>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</si>
  <si>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</si>
  <si>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</si>
  <si>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</si>
  <si>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</si>
  <si>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</si>
  <si>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</si>
  <si>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</si>
  <si>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</si>
  <si>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</si>
  <si>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</si>
  <si>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</si>
  <si>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</si>
  <si>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</si>
  <si>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</si>
  <si>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</si>
  <si>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</si>
  <si>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</si>
  <si>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</si>
  <si>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</si>
  <si>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</si>
  <si>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</si>
  <si>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</si>
  <si>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</si>
  <si>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</si>
  <si>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</si>
  <si>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</si>
  <si>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</si>
  <si>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</si>
  <si>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</si>
  <si>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</si>
  <si>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</si>
  <si>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</si>
  <si>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</si>
  <si>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</si>
  <si>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</si>
  <si>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</si>
  <si>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</si>
  <si>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</si>
  <si>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</si>
  <si>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</si>
  <si>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</si>
  <si>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</si>
  <si>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</si>
  <si>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</si>
  <si>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</si>
  <si>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</si>
  <si>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</si>
  <si>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</si>
  <si>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</si>
  <si>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</si>
  <si>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</si>
  <si>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</si>
  <si>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</si>
  <si>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</si>
  <si>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</si>
  <si>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</si>
  <si>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</si>
  <si>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</si>
  <si>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</si>
  <si>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</si>
  <si>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</si>
  <si>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</si>
  <si>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</si>
  <si>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</si>
  <si>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</si>
  <si>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</si>
  <si>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</si>
  <si>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</si>
  <si>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</si>
  <si>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</si>
  <si>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</si>
  <si>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</si>
  <si>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</si>
  <si>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</si>
  <si>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</si>
  <si>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</si>
  <si>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</si>
  <si>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</si>
  <si>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</si>
  <si>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</si>
  <si>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</si>
  <si>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</si>
  <si>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</si>
  <si>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</si>
  <si>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</si>
  <si>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</si>
  <si>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</si>
  <si>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</si>
  <si>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</si>
  <si>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</si>
  <si>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</si>
  <si>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</si>
  <si>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</si>
  <si>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</si>
  <si>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</si>
  <si>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</si>
  <si>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</si>
  <si>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</si>
  <si>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</si>
  <si>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</si>
  <si>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</si>
  <si>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</si>
  <si>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</si>
  <si>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</si>
  <si>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</si>
  <si>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</si>
  <si>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</si>
  <si>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</si>
  <si>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</si>
  <si>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</si>
  <si>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</si>
  <si>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</si>
  <si>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</si>
  <si>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</si>
  <si>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</si>
  <si>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</si>
  <si>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</si>
  <si>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</si>
  <si>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</si>
  <si>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</si>
  <si>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</si>
  <si>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</si>
  <si>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</si>
  <si>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</si>
  <si>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</si>
  <si>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</si>
  <si>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</si>
  <si>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</si>
  <si>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</si>
  <si>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</si>
  <si>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</si>
  <si>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</si>
  <si>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</si>
  <si>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</si>
  <si>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</si>
  <si>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</si>
  <si>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</si>
  <si>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</si>
  <si>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</si>
  <si>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</si>
  <si>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</si>
  <si>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</si>
  <si>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</si>
  <si>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</si>
  <si>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</si>
  <si>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</si>
  <si>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</si>
  <si>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</si>
  <si>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</si>
  <si>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</si>
  <si>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</si>
  <si>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</si>
  <si>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</si>
  <si>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</si>
  <si>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</si>
  <si>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</si>
  <si>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</si>
  <si>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</si>
  <si>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</si>
  <si>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</si>
  <si>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</si>
  <si>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</si>
  <si>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</si>
  <si>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</si>
  <si>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</si>
  <si>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</si>
  <si>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</si>
  <si>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</si>
  <si>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</si>
  <si>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</si>
  <si>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</si>
  <si>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</si>
  <si>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</si>
  <si>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</si>
  <si>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</si>
  <si>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</si>
  <si>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</si>
  <si>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</si>
  <si>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</si>
  <si>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</si>
  <si>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</si>
  <si>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</si>
  <si>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</si>
  <si>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</si>
  <si>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</si>
  <si>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</si>
  <si>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</si>
  <si>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</si>
  <si>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</si>
  <si>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</si>
  <si>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</si>
  <si>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</si>
  <si>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</si>
  <si>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</si>
  <si>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</si>
  <si>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</si>
  <si>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</si>
  <si>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</si>
  <si>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</si>
  <si>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</si>
  <si>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</si>
  <si>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</si>
  <si>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</si>
  <si>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</si>
  <si>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</si>
  <si>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</si>
  <si>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</si>
  <si>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</si>
  <si>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</si>
  <si>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</si>
  <si>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</si>
  <si>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</si>
  <si>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</si>
  <si>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</si>
  <si>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</si>
  <si>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</si>
  <si>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</si>
  <si>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</si>
  <si>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</si>
  <si>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</si>
  <si>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</si>
  <si>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</si>
  <si>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</si>
  <si>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</si>
  <si>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</si>
  <si>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</si>
  <si>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</si>
  <si>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</si>
  <si>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</si>
  <si>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</si>
  <si>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</si>
  <si>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</si>
  <si>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</si>
  <si>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</si>
  <si>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</si>
  <si>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</si>
  <si>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</si>
  <si>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</si>
  <si>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</si>
  <si>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</si>
  <si>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</si>
  <si>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</si>
  <si>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</si>
  <si>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</si>
  <si>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</si>
  <si>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</si>
  <si>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</si>
  <si>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</si>
  <si>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</si>
  <si>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</si>
  <si>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</si>
  <si>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</si>
  <si>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</si>
  <si>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</si>
  <si>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</si>
  <si>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</si>
  <si>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</si>
  <si>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</si>
  <si>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</si>
  <si>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</si>
  <si>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</si>
  <si>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</si>
  <si>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</si>
  <si>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</si>
  <si>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</si>
  <si>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</si>
  <si>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</si>
  <si>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</si>
  <si>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</si>
  <si>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</si>
  <si>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</si>
  <si>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</si>
  <si>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</si>
  <si>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</si>
  <si>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</si>
  <si>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</si>
  <si>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</si>
  <si>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</si>
  <si>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</si>
  <si>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</si>
  <si>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</si>
  <si>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</si>
  <si>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</si>
  <si>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</si>
  <si>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</si>
  <si>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</si>
  <si>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</si>
  <si>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</si>
  <si>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</si>
  <si>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</si>
  <si>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</si>
  <si>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</si>
  <si>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</si>
  <si>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</si>
  <si>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</si>
  <si>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</si>
  <si>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</si>
  <si>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</si>
  <si>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</si>
  <si>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</si>
  <si>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</si>
  <si>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</si>
  <si>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</si>
  <si>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</si>
  <si>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</si>
  <si>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</si>
  <si>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</si>
  <si>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</si>
  <si>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</si>
  <si>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</si>
  <si>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</si>
  <si>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</si>
  <si>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</si>
  <si>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</si>
  <si>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</si>
  <si>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</si>
  <si>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</si>
  <si>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</si>
  <si>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</si>
  <si>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</si>
  <si>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</si>
  <si>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</si>
  <si>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</si>
  <si>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</si>
  <si>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</si>
  <si>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</si>
  <si>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</si>
  <si>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</si>
  <si>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</si>
  <si>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</si>
  <si>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</si>
  <si>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</si>
  <si>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</si>
  <si>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</si>
  <si>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</si>
  <si>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</si>
  <si>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</si>
  <si>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</si>
  <si>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</si>
  <si>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</si>
  <si>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</si>
  <si>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</si>
  <si>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</si>
  <si>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</si>
  <si>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</si>
  <si>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</si>
  <si>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</si>
  <si>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</si>
  <si>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</si>
  <si>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</si>
  <si>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</si>
  <si>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</si>
  <si>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</si>
  <si>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</si>
  <si>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</si>
  <si>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</si>
  <si>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</si>
  <si>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</si>
  <si>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</si>
  <si>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</si>
  <si>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</si>
  <si>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</si>
  <si>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</si>
  <si>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</si>
  <si>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</si>
  <si>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</si>
  <si>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</si>
  <si>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</si>
  <si>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</si>
  <si>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</si>
  <si>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</si>
  <si>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</si>
  <si>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</si>
  <si>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</si>
  <si>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</si>
  <si>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</si>
  <si>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</si>
  <si>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</si>
  <si>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</si>
  <si>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</si>
  <si>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</si>
  <si>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</si>
  <si>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</si>
  <si>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</si>
  <si>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</si>
  <si>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</si>
  <si>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</si>
  <si>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</si>
  <si>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</si>
  <si>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</si>
  <si>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</si>
  <si>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</si>
  <si>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</si>
  <si>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</si>
  <si>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</si>
  <si>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</si>
  <si>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</si>
  <si>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</si>
  <si>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</si>
  <si>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</si>
  <si>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</si>
  <si>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</si>
  <si>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</si>
  <si>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</si>
  <si>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</si>
  <si>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</si>
  <si>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</si>
  <si>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</si>
  <si>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</si>
  <si>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</si>
  <si>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</si>
  <si>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</si>
  <si>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</si>
  <si>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</si>
  <si>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</si>
  <si>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</si>
  <si>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</si>
  <si>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</si>
  <si>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</si>
  <si>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</si>
  <si>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</si>
  <si>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</si>
  <si>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</si>
  <si>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</si>
  <si>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</si>
  <si>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</si>
  <si>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</si>
  <si>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</si>
  <si>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</si>
  <si>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</si>
  <si>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</si>
  <si>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</si>
  <si>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</si>
  <si>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</si>
  <si>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</si>
  <si>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</si>
  <si>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</si>
  <si>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</si>
  <si>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</si>
  <si>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</si>
  <si>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</si>
  <si>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</si>
  <si>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</si>
  <si>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</si>
  <si>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</si>
  <si>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</si>
  <si>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</si>
  <si>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</si>
  <si>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</si>
  <si>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</si>
  <si>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</si>
  <si>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</si>
  <si>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</si>
  <si>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</si>
  <si>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</si>
  <si>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</si>
  <si>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</si>
  <si>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</si>
  <si>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</si>
  <si>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</si>
  <si>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</si>
  <si>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</si>
  <si>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</si>
  <si>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</si>
  <si>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</si>
  <si>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</si>
  <si>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</si>
  <si>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</si>
  <si>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</si>
  <si>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</si>
  <si>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</si>
  <si>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</si>
  <si>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</si>
  <si>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</si>
  <si>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</si>
  <si>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</si>
  <si>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</si>
  <si>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</si>
  <si>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</si>
  <si>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</si>
  <si>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</si>
  <si>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</si>
  <si>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</si>
  <si>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</si>
  <si>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</si>
  <si>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</si>
  <si>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</si>
  <si>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</si>
  <si>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</si>
  <si>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</si>
  <si>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</si>
  <si>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</si>
  <si>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</si>
  <si>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</si>
  <si>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</si>
  <si>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</si>
  <si>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</si>
  <si>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</si>
  <si>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</si>
  <si>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</si>
  <si>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</si>
  <si>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</si>
  <si>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</si>
  <si>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</si>
  <si>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</si>
  <si>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</si>
  <si>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</si>
  <si>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</si>
  <si>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</si>
  <si>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</si>
  <si>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</si>
  <si>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</si>
  <si>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</si>
  <si>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</si>
  <si>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</si>
  <si>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</si>
  <si>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</si>
  <si>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</si>
  <si>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</si>
  <si>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</si>
  <si>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</si>
  <si>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</si>
  <si>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</si>
  <si>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</si>
  <si>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</si>
  <si>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</si>
  <si>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</si>
  <si>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</si>
  <si>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</si>
  <si>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</si>
  <si>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</si>
  <si>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</si>
  <si>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</si>
  <si>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</si>
  <si>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</si>
  <si>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</si>
  <si>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</si>
  <si>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</si>
  <si>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</si>
  <si>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</si>
  <si>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</si>
  <si>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</si>
  <si>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</si>
  <si>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</si>
  <si>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</si>
  <si>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</si>
  <si>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</si>
  <si>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</si>
  <si>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</si>
  <si>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</si>
  <si>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</si>
  <si>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</si>
  <si>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</si>
  <si>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</si>
  <si>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</si>
  <si>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</si>
  <si>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</si>
  <si>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</si>
  <si>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</si>
  <si>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</si>
  <si>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</si>
  <si>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</si>
  <si>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</si>
  <si>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</si>
  <si>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</si>
  <si>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</si>
  <si>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</si>
  <si>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</si>
  <si>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</si>
  <si>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</si>
  <si>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</si>
  <si>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</si>
  <si>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</si>
  <si>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</si>
  <si>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</si>
  <si>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</si>
  <si>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</si>
  <si>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</si>
  <si>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</si>
  <si>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</si>
  <si>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</si>
  <si>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</si>
  <si>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</si>
  <si>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</si>
  <si>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</si>
  <si>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</si>
  <si>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</si>
  <si>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</si>
  <si>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</si>
  <si>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</si>
  <si>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</si>
  <si>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</si>
  <si>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</si>
  <si>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</si>
  <si>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</si>
  <si>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</si>
  <si>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</si>
  <si>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</si>
  <si>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</si>
  <si>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</si>
  <si>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</si>
  <si>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</si>
  <si>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</si>
  <si>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</si>
  <si>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</si>
  <si>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</si>
  <si>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</si>
  <si>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</si>
  <si>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</si>
  <si>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</si>
  <si>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</si>
  <si>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</si>
  <si>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</si>
  <si>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</si>
  <si>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</si>
  <si>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</si>
  <si>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</si>
  <si>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</si>
  <si>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</si>
  <si>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</si>
  <si>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</si>
  <si>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</si>
  <si>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</si>
  <si>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</si>
  <si>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</si>
  <si>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</si>
  <si>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</si>
  <si>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</si>
  <si>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</si>
  <si>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</si>
  <si>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</si>
  <si>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</si>
  <si>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</si>
  <si>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</si>
  <si>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</si>
  <si>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</si>
  <si>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</si>
  <si>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</si>
  <si>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</si>
  <si>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</si>
  <si>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</si>
  <si>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</si>
  <si>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</si>
  <si>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</si>
  <si>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</si>
  <si>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</si>
  <si>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</si>
  <si>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</si>
  <si>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</si>
  <si>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</si>
  <si>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</si>
  <si>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</si>
  <si>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</si>
  <si>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</si>
  <si>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</si>
  <si>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</si>
  <si>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</si>
  <si>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</si>
  <si>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</si>
  <si>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</si>
  <si>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</si>
  <si>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</si>
  <si>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</si>
  <si>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</si>
  <si>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</si>
  <si>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</si>
  <si>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</si>
  <si>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</si>
  <si>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</si>
  <si>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</si>
  <si>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</si>
  <si>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</si>
  <si>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</si>
  <si>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</si>
  <si>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</si>
  <si>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</si>
  <si>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</si>
  <si>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</si>
  <si>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</si>
  <si>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</si>
  <si>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</si>
  <si>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</si>
  <si>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</si>
  <si>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</si>
  <si>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</si>
  <si>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</si>
  <si>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</si>
  <si>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</si>
  <si>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</si>
  <si>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</si>
  <si>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</si>
  <si>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</si>
  <si>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</si>
  <si>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</si>
  <si>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</si>
  <si>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</si>
  <si>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</si>
  <si>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</si>
  <si>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</si>
  <si>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</si>
  <si>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</si>
  <si>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</si>
  <si>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</si>
  <si>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</si>
  <si>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</si>
  <si>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</si>
  <si>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</si>
  <si>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</si>
  <si>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</si>
  <si>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</si>
  <si>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</si>
  <si>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</si>
  <si>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</si>
  <si>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</si>
  <si>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</si>
  <si>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</si>
  <si>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</si>
  <si>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</si>
  <si>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</si>
  <si>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</si>
  <si>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</si>
  <si>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</si>
  <si>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</si>
  <si>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</si>
  <si>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</si>
  <si>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</si>
  <si>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</si>
  <si>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</si>
  <si>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</si>
  <si>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</si>
  <si>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</si>
  <si>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</si>
  <si>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</si>
  <si>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</si>
  <si>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</si>
  <si>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</si>
  <si>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</si>
  <si>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</si>
  <si>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</si>
  <si>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</si>
  <si>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</si>
  <si>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</si>
  <si>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</si>
  <si>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</si>
  <si>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</si>
  <si>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</si>
  <si>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</si>
  <si>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</si>
  <si>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</si>
  <si>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</si>
  <si>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</si>
  <si>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</si>
  <si>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</si>
  <si>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</si>
  <si>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</si>
  <si>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</si>
  <si>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</si>
  <si>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</si>
  <si>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</si>
  <si>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</si>
  <si>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</si>
  <si>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</si>
  <si>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</si>
  <si>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</si>
  <si>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</si>
  <si>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</si>
  <si>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</si>
  <si>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</si>
  <si>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</si>
  <si>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</si>
  <si>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</si>
  <si>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</si>
  <si>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</si>
  <si>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</si>
  <si>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</si>
  <si>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</si>
  <si>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</si>
  <si>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</si>
  <si>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</si>
  <si>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</si>
  <si>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</si>
  <si>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</si>
  <si>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</si>
  <si>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</si>
  <si>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</si>
  <si>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</si>
  <si>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</si>
  <si>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</si>
  <si>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</si>
  <si>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</si>
  <si>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</si>
  <si>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</si>
  <si>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</si>
  <si>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</si>
  <si>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</si>
  <si>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</si>
  <si>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</si>
  <si>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</si>
  <si>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</si>
  <si>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</si>
  <si>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</si>
  <si>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</si>
  <si>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</si>
  <si>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</si>
  <si>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</si>
  <si>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</si>
  <si>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</si>
  <si>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</si>
  <si>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</si>
  <si>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</si>
  <si>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</si>
  <si>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</si>
  <si>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</si>
  <si>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</si>
  <si>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</si>
  <si>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</si>
  <si>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</si>
  <si>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</si>
  <si>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</si>
  <si>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</si>
  <si>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</si>
  <si>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</si>
  <si>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</si>
  <si>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</si>
  <si>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</si>
  <si>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</si>
  <si>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</si>
  <si>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</si>
  <si>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</si>
  <si>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</si>
  <si>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</si>
  <si>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</si>
  <si>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</si>
  <si>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</si>
  <si>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</si>
  <si>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</si>
  <si>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</si>
  <si>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</si>
  <si>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</si>
  <si>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</si>
  <si>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</si>
  <si>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</si>
  <si>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</si>
  <si>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</si>
  <si>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</si>
  <si>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</si>
  <si>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</si>
  <si>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</si>
  <si>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</si>
  <si>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</si>
  <si>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</si>
  <si>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</si>
  <si>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</si>
  <si>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</si>
  <si>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</si>
  <si>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</si>
  <si>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</si>
  <si>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</si>
  <si>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</si>
  <si>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</si>
  <si>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</si>
  <si>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</si>
  <si>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</si>
  <si>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</si>
  <si>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</si>
  <si>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</si>
  <si>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</si>
  <si>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</si>
  <si>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</si>
  <si>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</si>
  <si>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</si>
  <si>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</si>
  <si>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</si>
  <si>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</si>
  <si>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</si>
  <si>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</si>
  <si>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</si>
  <si>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</si>
  <si>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</si>
  <si>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</si>
  <si>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</si>
  <si>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</si>
  <si>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</si>
  <si>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</si>
  <si>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</si>
  <si>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</si>
  <si>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</si>
  <si>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</si>
  <si>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</si>
  <si>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</si>
  <si>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</si>
  <si>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</si>
  <si>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</si>
  <si>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</si>
  <si>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</si>
  <si>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</si>
  <si>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</si>
  <si>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</si>
  <si>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</si>
  <si>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</si>
  <si>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</si>
  <si>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</si>
  <si>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</si>
  <si>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</si>
  <si>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</si>
  <si>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</si>
  <si>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</si>
  <si>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</si>
  <si>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</si>
  <si>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</si>
  <si>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</si>
  <si>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</si>
  <si>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</si>
  <si>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</si>
  <si>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</si>
  <si>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</si>
  <si>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</si>
  <si>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</si>
  <si>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</si>
  <si>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</si>
  <si>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</si>
  <si>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</si>
  <si>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</si>
  <si>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</si>
  <si>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</si>
  <si>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</si>
  <si>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</si>
  <si>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</si>
  <si>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</si>
  <si>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</si>
  <si>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</si>
  <si>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</si>
  <si>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</si>
  <si>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</si>
  <si>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</si>
  <si>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</si>
  <si>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</si>
  <si>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</si>
  <si>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</si>
  <si>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</si>
  <si>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</si>
  <si>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</si>
  <si>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</si>
  <si>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</si>
  <si>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</si>
  <si>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</si>
  <si>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</si>
  <si>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</si>
  <si>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</si>
  <si>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</si>
  <si>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</si>
  <si>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</si>
  <si>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</si>
  <si>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</si>
  <si>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</si>
  <si>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</si>
  <si>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</si>
  <si>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</si>
  <si>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</si>
  <si>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</si>
  <si>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</si>
  <si>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</si>
  <si>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</si>
  <si>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</si>
  <si>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</si>
  <si>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</si>
  <si>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</si>
  <si>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</si>
  <si>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</si>
  <si>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</si>
  <si>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</si>
  <si>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</si>
  <si>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</si>
  <si>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</si>
  <si>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</si>
  <si>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</si>
  <si>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</si>
  <si>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</si>
  <si>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</si>
  <si>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</si>
  <si>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</si>
  <si>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</si>
  <si>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</si>
  <si>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</si>
  <si>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</si>
  <si>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</si>
  <si>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</si>
  <si>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</si>
  <si>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</si>
  <si>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</si>
  <si>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</si>
  <si>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</si>
  <si>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</si>
  <si>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</si>
  <si>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</si>
  <si>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</si>
  <si>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</si>
  <si>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</si>
  <si>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</si>
  <si>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</si>
  <si>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</si>
  <si>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</si>
  <si>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</si>
  <si>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</si>
  <si>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</si>
  <si>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</si>
  <si>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</si>
  <si>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</si>
  <si>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</si>
  <si>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</si>
  <si>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</si>
  <si>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</si>
  <si>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</si>
  <si>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</si>
  <si>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</si>
  <si>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</si>
  <si>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</si>
  <si>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</si>
  <si>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</si>
  <si>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</si>
  <si>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</si>
  <si>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</si>
  <si>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</si>
  <si>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</si>
  <si>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</si>
  <si>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</si>
  <si>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</si>
  <si>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</si>
  <si>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</si>
  <si>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</si>
  <si>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</si>
  <si>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</si>
  <si>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</si>
  <si>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</si>
  <si>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</si>
  <si>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</si>
  <si>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</si>
  <si>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</si>
  <si>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</si>
  <si>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</si>
  <si>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</si>
  <si>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</si>
  <si>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</si>
  <si>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</si>
  <si>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</si>
  <si>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</si>
  <si>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</si>
  <si>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</si>
  <si>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</si>
  <si>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</si>
  <si>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</si>
  <si>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</si>
  <si>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</si>
  <si>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</si>
  <si>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</si>
  <si>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</si>
  <si>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</si>
  <si>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</si>
  <si>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</si>
  <si>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</si>
  <si>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</si>
  <si>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</si>
  <si>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</si>
  <si>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</si>
  <si>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</si>
  <si>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</si>
  <si>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</si>
  <si>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</si>
  <si>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</si>
  <si>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</si>
  <si>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</si>
  <si>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</si>
  <si>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</si>
  <si>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</si>
  <si>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</si>
  <si>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</si>
  <si>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</si>
  <si>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</si>
  <si>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</si>
  <si>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</si>
  <si>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</si>
  <si>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</si>
  <si>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</si>
  <si>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</si>
  <si>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</si>
  <si>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</si>
  <si>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</si>
  <si>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</si>
  <si>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</si>
  <si>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</si>
  <si>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</si>
  <si>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</si>
  <si>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</si>
  <si>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</si>
  <si>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</si>
  <si>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</si>
  <si>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</si>
  <si>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</si>
  <si>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</si>
  <si>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</si>
  <si>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</si>
  <si>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</si>
  <si>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</si>
  <si>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</si>
  <si>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</si>
  <si>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</si>
  <si>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</si>
  <si>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</si>
  <si>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</si>
  <si>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</si>
  <si>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</si>
  <si>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</si>
  <si>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</si>
  <si>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</si>
  <si>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</si>
  <si>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</si>
  <si>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</si>
  <si>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</si>
  <si>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</si>
  <si>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</si>
  <si>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</si>
  <si>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</si>
  <si>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</si>
  <si>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</si>
  <si>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</si>
  <si>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</si>
  <si>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</si>
  <si>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</si>
  <si>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</si>
  <si>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</si>
  <si>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</si>
  <si>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</si>
  <si>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</si>
  <si>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</si>
  <si>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</si>
  <si>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</si>
  <si>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</si>
  <si>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</si>
  <si>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</si>
  <si>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</si>
  <si>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</si>
  <si>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</si>
  <si>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</si>
  <si>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</si>
  <si>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</si>
  <si>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</si>
  <si>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</si>
  <si>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</si>
  <si>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</si>
  <si>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</si>
  <si>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</si>
  <si>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</si>
  <si>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</si>
  <si>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</si>
  <si>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</si>
  <si>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</si>
  <si>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</si>
  <si>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</si>
  <si>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</si>
  <si>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</si>
  <si>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</si>
  <si>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</si>
  <si>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</si>
  <si>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</si>
  <si>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</si>
  <si>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</si>
  <si>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</si>
  <si>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</si>
  <si>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</si>
  <si>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</si>
  <si>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</si>
  <si>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</si>
  <si>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</si>
  <si>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</si>
  <si>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</si>
  <si>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</si>
  <si>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</si>
  <si>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</si>
  <si>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</si>
  <si>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</si>
  <si>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</si>
  <si>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</si>
  <si>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</si>
  <si>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</si>
  <si>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</si>
  <si>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</si>
  <si>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</si>
  <si>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</si>
  <si>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</si>
  <si>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</si>
  <si>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</si>
  <si>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</si>
  <si>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</si>
  <si>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</si>
  <si>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</si>
  <si>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</si>
  <si>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</si>
  <si>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</si>
  <si>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</si>
  <si>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</si>
  <si>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</si>
  <si>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</si>
  <si>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</si>
  <si>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</si>
  <si>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</si>
  <si>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</si>
  <si>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</si>
  <si>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</si>
  <si>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</si>
  <si>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</si>
  <si>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</si>
  <si>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</si>
  <si>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</si>
  <si>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</si>
  <si>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</si>
  <si>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</si>
  <si>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</si>
  <si>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</si>
  <si>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</si>
  <si>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</si>
  <si>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</si>
  <si>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</si>
  <si>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</si>
  <si>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</si>
  <si>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</si>
  <si>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</si>
  <si>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</si>
  <si>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</si>
  <si>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</si>
  <si>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</si>
  <si>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</si>
  <si>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</si>
  <si>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</si>
  <si>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</si>
  <si>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</si>
  <si>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</si>
  <si>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</si>
  <si>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</si>
  <si>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</si>
  <si>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</si>
  <si>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</si>
  <si>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</si>
  <si>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</si>
  <si>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</si>
  <si>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</si>
  <si>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</si>
  <si>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</si>
  <si>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</si>
  <si>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</si>
  <si>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</si>
  <si>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</si>
  <si>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</si>
  <si>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</si>
  <si>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</si>
  <si>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</si>
  <si>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</si>
  <si>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</si>
  <si>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</si>
  <si>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</si>
  <si>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</si>
  <si>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</si>
  <si>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</si>
  <si>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</si>
  <si>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</si>
  <si>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</si>
  <si>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</si>
  <si>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</si>
  <si>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</si>
  <si>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</si>
  <si>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</si>
  <si>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</si>
  <si>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</si>
  <si>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</si>
  <si>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</si>
  <si>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</si>
  <si>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</si>
  <si>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</si>
  <si>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</si>
  <si>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</si>
  <si>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</si>
  <si>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</si>
  <si>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</si>
  <si>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</si>
  <si>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</si>
  <si>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</si>
  <si>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</si>
  <si>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</si>
  <si>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</si>
  <si>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</si>
  <si>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</si>
  <si>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</si>
  <si>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</si>
  <si>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</si>
  <si>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</si>
  <si>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</si>
  <si>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</si>
  <si>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</si>
  <si>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</si>
  <si>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</si>
  <si>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</si>
  <si>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</si>
  <si>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</si>
  <si>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</si>
  <si>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</si>
  <si>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</si>
  <si>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</si>
  <si>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</si>
  <si>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</si>
  <si>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</si>
  <si>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</si>
  <si>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</si>
  <si>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</si>
  <si>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</si>
  <si>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</si>
  <si>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</si>
  <si>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</si>
  <si>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</si>
  <si>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</si>
  <si>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</si>
  <si>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</si>
  <si>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</si>
  <si>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</si>
  <si>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</si>
  <si>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</si>
  <si>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</si>
  <si>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</si>
  <si>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</si>
  <si>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</si>
  <si>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</si>
  <si>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</si>
  <si>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</si>
  <si>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</si>
  <si>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</si>
  <si>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</si>
  <si>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</si>
  <si>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</si>
  <si>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</si>
  <si>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</si>
  <si>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</si>
  <si>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</si>
  <si>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</si>
  <si>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</si>
  <si>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</si>
  <si>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</si>
  <si>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</si>
  <si>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</si>
  <si>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</si>
  <si>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</si>
  <si>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</si>
  <si>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</si>
  <si>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</si>
  <si>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</si>
  <si>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</si>
  <si>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</si>
  <si>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</si>
  <si>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</si>
  <si>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</si>
  <si>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</si>
  <si>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</si>
  <si>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</si>
  <si>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</si>
  <si>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</si>
  <si>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</si>
  <si>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</si>
  <si>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</si>
  <si>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</si>
  <si>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</si>
  <si>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</si>
  <si>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</si>
  <si>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</si>
  <si>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</si>
  <si>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</si>
  <si>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</si>
  <si>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</si>
  <si>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</si>
  <si>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</si>
  <si>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</si>
  <si>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</si>
  <si>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</si>
  <si>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</si>
  <si>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</si>
  <si>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</si>
  <si>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</si>
  <si>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</si>
  <si>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</si>
  <si>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</si>
  <si>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</si>
  <si>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</si>
  <si>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</si>
  <si>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</si>
  <si>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</si>
  <si>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</si>
  <si>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</si>
  <si>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</si>
  <si>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</si>
  <si>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</si>
  <si>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</si>
  <si>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</si>
  <si>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</si>
  <si>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</si>
  <si>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</si>
  <si>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</si>
  <si>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</si>
  <si>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</si>
  <si>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</si>
  <si>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</si>
  <si>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</si>
  <si>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</si>
  <si>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</si>
  <si>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</si>
  <si>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</si>
  <si>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</si>
  <si>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</si>
  <si>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</si>
  <si>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</si>
  <si>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</si>
  <si>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</si>
  <si>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</si>
  <si>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</si>
  <si>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</si>
  <si>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</si>
  <si>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</si>
  <si>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</si>
  <si>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</si>
  <si>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</si>
  <si>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</si>
  <si>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</si>
  <si>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</si>
  <si>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</si>
  <si>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</si>
  <si>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</si>
  <si>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</si>
  <si>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</si>
  <si>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</si>
  <si>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</si>
  <si>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</si>
  <si>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</si>
  <si>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</si>
  <si>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</si>
  <si>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</si>
  <si>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</si>
  <si>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</si>
  <si>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</si>
  <si>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</si>
  <si>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</si>
  <si>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</si>
  <si>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</si>
  <si>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</si>
  <si>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</si>
  <si>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</si>
  <si>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</si>
  <si>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</si>
  <si>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</si>
  <si>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</si>
  <si>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</si>
  <si>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</si>
  <si>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</si>
  <si>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</si>
  <si>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</si>
  <si>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</si>
  <si>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</si>
  <si>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</si>
  <si>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</si>
  <si>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</si>
  <si>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</si>
  <si>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</si>
  <si>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</si>
  <si>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</si>
  <si>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</si>
  <si>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</si>
  <si>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</si>
  <si>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</si>
  <si>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</si>
  <si>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</si>
  <si>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</si>
  <si>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</si>
  <si>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</si>
  <si>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</si>
  <si>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</si>
  <si>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</si>
  <si>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</si>
  <si>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</si>
  <si>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</si>
  <si>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</si>
  <si>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</si>
  <si>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</si>
  <si>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</si>
  <si>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</si>
  <si>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</si>
  <si>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</si>
  <si>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</si>
  <si>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</si>
  <si>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</si>
  <si>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</si>
  <si>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</si>
  <si>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</si>
  <si>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</si>
  <si>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</si>
  <si>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</si>
  <si>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</si>
  <si>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</si>
  <si>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</si>
  <si>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</si>
  <si>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</si>
  <si>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</si>
  <si>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</si>
  <si>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</si>
  <si>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</si>
  <si>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</si>
  <si>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</si>
  <si>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</si>
  <si>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</si>
  <si>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</si>
  <si>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</si>
  <si>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</si>
  <si>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</si>
  <si>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</si>
  <si>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</si>
  <si>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</si>
  <si>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</si>
  <si>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</si>
  <si>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</si>
  <si>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</si>
  <si>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</si>
  <si>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</si>
  <si>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</si>
  <si>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</si>
  <si>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</si>
  <si>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</si>
  <si>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</si>
  <si>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</si>
  <si>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</si>
  <si>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</si>
  <si>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</si>
  <si>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</si>
  <si>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</si>
  <si>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</si>
  <si>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</si>
  <si>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</si>
  <si>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</si>
  <si>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</si>
  <si>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</si>
  <si>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</si>
  <si>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</si>
  <si>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</si>
  <si>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</si>
  <si>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</si>
  <si>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</si>
  <si>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</si>
  <si>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</si>
  <si>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</si>
  <si>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</si>
  <si>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</si>
  <si>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</si>
  <si>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</si>
  <si>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</si>
  <si>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</si>
  <si>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</si>
  <si>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</si>
  <si>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</si>
  <si>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</si>
  <si>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</si>
  <si>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</si>
  <si>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</si>
  <si>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</si>
  <si>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</si>
  <si>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</si>
  <si>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</si>
  <si>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</si>
  <si>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</si>
  <si>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</si>
  <si>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</si>
  <si>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</si>
  <si>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</si>
  <si>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</si>
  <si>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</si>
  <si>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</si>
  <si>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</si>
  <si>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</si>
  <si>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</si>
  <si>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</si>
  <si>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</si>
  <si>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</si>
  <si>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</si>
  <si>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</si>
  <si>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</si>
  <si>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</si>
  <si>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</si>
  <si>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</si>
  <si>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</si>
  <si>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</si>
  <si>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</si>
  <si>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</si>
  <si>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</si>
  <si>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</si>
  <si>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</si>
  <si>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</si>
  <si>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</si>
  <si>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</si>
  <si>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</si>
  <si>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</si>
  <si>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</si>
  <si>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</si>
  <si>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</si>
  <si>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</si>
  <si>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</si>
  <si>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</si>
  <si>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</si>
  <si>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</si>
  <si>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</si>
  <si>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</si>
  <si>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</si>
  <si>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</si>
  <si>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</si>
  <si>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</si>
  <si>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</si>
  <si>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</si>
  <si>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</si>
  <si>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</si>
  <si>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</si>
  <si>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</si>
  <si>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</si>
  <si>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</si>
  <si>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</si>
  <si>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</si>
  <si>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</si>
  <si>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</si>
  <si>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</si>
  <si>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</si>
  <si>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</si>
  <si>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</si>
  <si>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</si>
  <si>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</si>
  <si>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</si>
  <si>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</si>
  <si>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</si>
  <si>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</si>
  <si>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</si>
  <si>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</si>
  <si>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</si>
  <si>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</si>
  <si>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</si>
  <si>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</si>
  <si>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</si>
  <si>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</si>
  <si>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</si>
  <si>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</si>
  <si>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</si>
  <si>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</si>
  <si>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</si>
  <si>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</si>
  <si>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</si>
  <si>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</si>
  <si>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</si>
  <si>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</si>
  <si>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</si>
  <si>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</si>
  <si>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</si>
  <si>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</si>
  <si>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</si>
  <si>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</si>
  <si>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</si>
  <si>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</si>
  <si>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</si>
  <si>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</si>
  <si>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</si>
  <si>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</si>
  <si>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</si>
  <si>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</si>
  <si>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</si>
  <si>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</si>
  <si>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</si>
  <si>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</si>
  <si>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</si>
  <si>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</si>
  <si>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</si>
  <si>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</si>
  <si>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</si>
  <si>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</si>
  <si>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</si>
  <si>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</si>
  <si>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</si>
  <si>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</si>
  <si>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</si>
  <si>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</si>
  <si>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</si>
  <si>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</si>
  <si>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</si>
  <si>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</si>
  <si>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</si>
  <si>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</si>
  <si>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</si>
  <si>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</si>
  <si>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</si>
  <si>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</si>
  <si>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</si>
  <si>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</si>
  <si>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</si>
  <si>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</si>
  <si>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</si>
  <si>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</si>
  <si>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</si>
  <si>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</si>
  <si>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</si>
  <si>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</si>
  <si>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</si>
  <si>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</si>
  <si>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</si>
  <si>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</si>
  <si>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</si>
  <si>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</si>
  <si>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</si>
  <si>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</si>
  <si>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</si>
  <si>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</si>
  <si>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</si>
  <si>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</si>
  <si>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</si>
  <si>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</si>
  <si>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</si>
  <si>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</si>
  <si>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</si>
  <si>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</si>
  <si>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</si>
  <si>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</si>
  <si>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</si>
  <si>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</si>
  <si>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</si>
  <si>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</si>
  <si>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</si>
  <si>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</si>
  <si>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</si>
  <si>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</si>
  <si>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</si>
  <si>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</si>
  <si>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</si>
  <si>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</si>
  <si>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</si>
  <si>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</si>
  <si>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</si>
  <si>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</si>
  <si>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</si>
  <si>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</si>
  <si>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</si>
  <si>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</si>
  <si>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</si>
  <si>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</si>
  <si>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</si>
  <si>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</si>
  <si>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</si>
  <si>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</si>
  <si>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</si>
  <si>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</si>
  <si>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</si>
  <si>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</si>
  <si>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</si>
  <si>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</si>
  <si>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</si>
  <si>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</si>
  <si>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</si>
  <si>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</si>
  <si>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</si>
  <si>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</si>
  <si>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</si>
  <si>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</si>
  <si>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</si>
  <si>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</si>
  <si>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</si>
  <si>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</si>
  <si>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</si>
  <si>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</si>
  <si>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</si>
  <si>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</si>
  <si>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</si>
  <si>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</si>
  <si>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</si>
  <si>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</si>
  <si>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</si>
  <si>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</si>
  <si>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</si>
  <si>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</si>
  <si>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</si>
  <si>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</si>
  <si>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</si>
  <si>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</si>
  <si>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</si>
  <si>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</si>
  <si>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</si>
  <si>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</si>
  <si>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</si>
  <si>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</si>
  <si>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</si>
  <si>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</si>
  <si>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</si>
  <si>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</si>
  <si>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</si>
  <si>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</si>
  <si>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</si>
  <si>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</si>
  <si>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</si>
  <si>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</si>
  <si>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</si>
  <si>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</si>
  <si>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</si>
  <si>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</si>
  <si>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</si>
  <si>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</si>
  <si>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</si>
  <si>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</si>
  <si>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</si>
  <si>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</si>
  <si>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</si>
  <si>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</si>
  <si>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</si>
  <si>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</si>
  <si>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</si>
  <si>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</si>
  <si>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</si>
  <si>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</si>
  <si>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</si>
  <si>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</si>
  <si>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</si>
  <si>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</si>
  <si>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</si>
  <si>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</si>
  <si>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</si>
  <si>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</si>
  <si>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</si>
  <si>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</si>
  <si>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</si>
  <si>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</si>
  <si>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</si>
  <si>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</si>
  <si>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</si>
  <si>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</si>
  <si>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</si>
  <si>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</si>
  <si>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</si>
  <si>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</si>
  <si>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</si>
  <si>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</si>
  <si>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</si>
  <si>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</si>
  <si>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</si>
  <si>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</si>
  <si>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</si>
  <si>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</si>
  <si>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</si>
  <si>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</si>
  <si>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</si>
  <si>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</si>
  <si>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</si>
  <si>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</si>
  <si>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</si>
  <si>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</si>
  <si>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</si>
  <si>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</si>
  <si>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</si>
  <si>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</si>
  <si>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</si>
  <si>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</si>
  <si>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</si>
  <si>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</si>
  <si>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</si>
  <si>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</si>
  <si>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</si>
  <si>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</si>
  <si>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</si>
  <si>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</si>
  <si>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</si>
  <si>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</si>
  <si>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</si>
  <si>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</si>
  <si>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</si>
  <si>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</si>
  <si>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</si>
  <si>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</si>
  <si>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</si>
  <si>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</si>
  <si>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</si>
  <si>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</si>
  <si>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</si>
  <si>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</si>
  <si>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</si>
  <si>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</si>
  <si>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</si>
  <si>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</si>
  <si>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</si>
  <si>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</si>
  <si>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</si>
  <si>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</si>
  <si>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</si>
  <si>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</si>
  <si>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</si>
  <si>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</si>
  <si>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</si>
  <si>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</si>
  <si>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</si>
  <si>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</si>
  <si>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</si>
  <si>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</si>
  <si>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</si>
  <si>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</si>
  <si>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</si>
  <si>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</si>
  <si>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</si>
  <si>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</si>
  <si>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</si>
  <si>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</si>
  <si>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</si>
  <si>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</si>
  <si>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</si>
  <si>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</si>
  <si>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</si>
  <si>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</si>
  <si>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</si>
  <si>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</si>
  <si>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</si>
  <si>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</si>
  <si>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</si>
  <si>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</si>
  <si>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</si>
  <si>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</si>
  <si>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</si>
  <si>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</si>
  <si>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</si>
  <si>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</si>
  <si>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</si>
  <si>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</si>
  <si>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</si>
  <si>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</si>
  <si>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</si>
  <si>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</si>
  <si>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</si>
  <si>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</si>
  <si>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</si>
  <si>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</si>
  <si>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</si>
  <si>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</si>
  <si>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</si>
  <si>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</si>
  <si>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</si>
  <si>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</si>
  <si>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</si>
  <si>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</si>
  <si>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</si>
  <si>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</si>
  <si>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</si>
  <si>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</si>
  <si>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</si>
  <si>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</si>
  <si>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</si>
  <si>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</si>
  <si>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</si>
  <si>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</si>
  <si>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</si>
  <si>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</si>
  <si>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</si>
  <si>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</si>
  <si>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</si>
  <si>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</si>
  <si>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</si>
  <si>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</si>
  <si>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</si>
  <si>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</si>
  <si>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</si>
  <si>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</si>
  <si>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</si>
  <si>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</si>
  <si>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</si>
  <si>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</si>
  <si>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</si>
  <si>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</si>
  <si>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</si>
  <si>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</si>
  <si>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</si>
  <si>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</si>
  <si>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</si>
  <si>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</si>
  <si>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</si>
  <si>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</si>
  <si>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</si>
  <si>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</si>
  <si>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</si>
  <si>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</si>
  <si>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</si>
  <si>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</si>
  <si>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</si>
  <si>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</si>
  <si>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</si>
  <si>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</si>
  <si>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</si>
  <si>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</si>
  <si>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</si>
  <si>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</si>
  <si>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</si>
  <si>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</si>
  <si>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</si>
  <si>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</si>
  <si>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</si>
  <si>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</si>
  <si>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</si>
  <si>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</si>
  <si>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</si>
  <si>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</si>
  <si>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</si>
  <si>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</si>
  <si>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</si>
  <si>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</si>
  <si>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</si>
  <si>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</si>
  <si>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</si>
  <si>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</si>
  <si>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</si>
  <si>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</si>
  <si>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</si>
  <si>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</si>
  <si>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</si>
  <si>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</si>
  <si>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</si>
  <si>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</si>
  <si>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</si>
  <si>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</si>
  <si>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</si>
  <si>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</si>
  <si>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</si>
  <si>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</si>
  <si>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</si>
  <si>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</si>
  <si>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</si>
  <si>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</si>
  <si>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</si>
  <si>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</si>
  <si>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</si>
  <si>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</si>
  <si>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</si>
  <si>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</si>
  <si>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</si>
  <si>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</si>
  <si>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</si>
  <si>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</si>
  <si>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</si>
  <si>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</si>
  <si>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</si>
  <si>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</si>
  <si>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</si>
  <si>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</si>
  <si>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</si>
  <si>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</si>
  <si>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</si>
  <si>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</si>
  <si>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</si>
  <si>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</si>
  <si>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</si>
  <si>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</si>
  <si>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</si>
  <si>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</si>
  <si>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</si>
  <si>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</si>
  <si>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</si>
  <si>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</si>
  <si>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</si>
  <si>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</si>
  <si>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</si>
  <si>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</si>
  <si>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</si>
  <si>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</si>
  <si>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</si>
  <si>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</si>
  <si>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</si>
  <si>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</si>
  <si>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</si>
  <si>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</si>
  <si>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</si>
  <si>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</si>
  <si>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</si>
  <si>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</si>
  <si>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</si>
  <si>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</si>
  <si>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</si>
  <si>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</si>
  <si>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</si>
  <si>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</si>
  <si>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</si>
  <si>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</si>
  <si>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</si>
  <si>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</si>
  <si>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</si>
  <si>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</si>
  <si>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</si>
  <si>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</si>
  <si>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</si>
  <si>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</si>
  <si>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</si>
  <si>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</si>
  <si>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</si>
  <si>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</si>
  <si>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</si>
  <si>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</si>
  <si>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</si>
  <si>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</si>
  <si>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</si>
  <si>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</si>
  <si>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</si>
  <si>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</si>
  <si>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</si>
  <si>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</si>
  <si>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</si>
  <si>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</si>
  <si>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</si>
  <si>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</si>
  <si>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</si>
  <si>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</si>
  <si>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</si>
  <si>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</si>
  <si>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</si>
  <si>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</si>
  <si>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</si>
  <si>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</si>
  <si>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</si>
  <si>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</si>
  <si>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</si>
  <si>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</si>
  <si>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</si>
  <si>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</si>
  <si>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</si>
  <si>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</si>
  <si>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</si>
  <si>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</si>
  <si>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</si>
  <si>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</si>
  <si>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</si>
  <si>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</si>
  <si>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</si>
  <si>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</si>
  <si>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</si>
  <si>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</si>
  <si>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</si>
  <si>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</si>
  <si>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</si>
  <si>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</si>
  <si>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</si>
  <si>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</si>
  <si>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</si>
  <si>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</si>
  <si>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</si>
  <si>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</si>
  <si>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</si>
  <si>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</si>
  <si>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</si>
  <si>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</si>
  <si>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</si>
  <si>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</si>
  <si>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</si>
  <si>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</si>
  <si>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</si>
  <si>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</si>
  <si>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</si>
  <si>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</si>
  <si>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</si>
  <si>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</si>
  <si>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</si>
  <si>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</si>
  <si>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</si>
  <si>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</si>
  <si>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</si>
  <si>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</si>
  <si>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</si>
  <si>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</si>
  <si>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</si>
  <si>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</si>
  <si>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</si>
  <si>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</si>
  <si>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</si>
  <si>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</si>
  <si>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</si>
  <si>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</si>
  <si>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</si>
  <si>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</si>
  <si>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</si>
  <si>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</si>
  <si>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</si>
  <si>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</si>
  <si>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</si>
  <si>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</si>
  <si>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</si>
  <si>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</si>
  <si>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</si>
  <si>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</si>
  <si>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</si>
  <si>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</si>
  <si>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</si>
  <si>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</si>
  <si>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</si>
  <si>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</si>
  <si>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</si>
  <si>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</si>
  <si>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</si>
  <si>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</si>
  <si>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</si>
  <si>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</si>
  <si>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</si>
  <si>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</si>
  <si>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</si>
  <si>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</si>
  <si>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</si>
  <si>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</si>
  <si>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</si>
  <si>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</si>
  <si>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</si>
  <si>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</si>
  <si>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</si>
  <si>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</si>
  <si>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</si>
  <si>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</si>
  <si>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</si>
  <si>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</si>
  <si>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</si>
  <si>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</si>
  <si>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</si>
  <si>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</si>
  <si>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</si>
  <si>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</si>
  <si>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</si>
  <si>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</si>
  <si>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</si>
  <si>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</si>
  <si>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</si>
  <si>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</si>
  <si>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</si>
  <si>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</si>
  <si>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</si>
  <si>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</si>
  <si>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</si>
  <si>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</si>
  <si>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</si>
  <si>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</si>
  <si>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</si>
  <si>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</si>
  <si>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</si>
  <si>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</si>
  <si>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</si>
  <si>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</si>
  <si>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</si>
  <si>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</si>
  <si>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</si>
  <si>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</si>
  <si>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</si>
  <si>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</si>
  <si>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</si>
  <si>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</si>
  <si>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</si>
  <si>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</si>
  <si>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</si>
  <si>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</si>
  <si>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</si>
  <si>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</si>
  <si>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</si>
  <si>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</si>
  <si>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</si>
  <si>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</si>
  <si>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</si>
  <si>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</si>
  <si>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</si>
  <si>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</si>
  <si>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</si>
  <si>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</si>
  <si>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</si>
  <si>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</si>
  <si>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</si>
  <si>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</si>
  <si>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</si>
  <si>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</si>
  <si>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</si>
  <si>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</si>
  <si>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</si>
  <si>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</si>
  <si>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</si>
  <si>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</si>
  <si>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</si>
  <si>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</si>
  <si>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</si>
  <si>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</si>
  <si>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</si>
  <si>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</si>
  <si>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</si>
  <si>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</si>
  <si>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</si>
  <si>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</si>
  <si>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</si>
  <si>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</si>
  <si>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</si>
  <si>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</si>
  <si>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</si>
  <si>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</si>
  <si>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</si>
  <si>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</si>
  <si>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</si>
  <si>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</si>
  <si>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</si>
  <si>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</si>
  <si>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</si>
  <si>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</si>
  <si>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</si>
  <si>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</si>
  <si>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</si>
  <si>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</si>
  <si>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</si>
  <si>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</si>
  <si>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</si>
  <si>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</si>
  <si>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</si>
  <si>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</si>
  <si>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</si>
  <si>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</si>
  <si>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</si>
  <si>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</si>
  <si>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</si>
  <si>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</si>
  <si>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</si>
  <si>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</si>
  <si>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</si>
  <si>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</si>
  <si>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</si>
  <si>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</si>
  <si>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</si>
  <si>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</si>
  <si>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</si>
  <si>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</si>
  <si>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</si>
  <si>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</si>
  <si>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</si>
  <si>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</si>
  <si>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</si>
  <si>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</si>
  <si>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</si>
  <si>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</si>
  <si>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</si>
  <si>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</si>
  <si>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</si>
  <si>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</si>
  <si>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</si>
  <si>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</si>
  <si>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</si>
  <si>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</si>
  <si>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</si>
  <si>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</si>
  <si>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</si>
  <si>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</si>
  <si>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</si>
  <si>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</si>
  <si>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</si>
  <si>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</si>
  <si>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</si>
  <si>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</si>
  <si>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</si>
  <si>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</si>
  <si>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</si>
  <si>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</si>
  <si>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</si>
  <si>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</si>
  <si>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</si>
  <si>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</si>
  <si>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</si>
  <si>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</si>
  <si>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</si>
  <si>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</si>
  <si>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</si>
  <si>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</si>
  <si>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</si>
  <si>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</si>
  <si>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</si>
  <si>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</si>
  <si>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</si>
  <si>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</si>
  <si>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</si>
  <si>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</si>
  <si>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</si>
  <si>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</si>
  <si>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</si>
  <si>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</si>
  <si>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</si>
  <si>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</si>
  <si>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</si>
  <si>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</si>
  <si>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</si>
  <si>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</si>
  <si>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</si>
  <si>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</si>
  <si>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</si>
  <si>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</si>
  <si>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</si>
  <si>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</si>
  <si>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</si>
  <si>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</si>
  <si>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</si>
  <si>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</si>
  <si>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</si>
  <si>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</si>
  <si>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</si>
  <si>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</si>
  <si>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</si>
  <si>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</si>
  <si>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</si>
  <si>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</si>
  <si>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</si>
  <si>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</si>
  <si>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</si>
  <si>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</si>
  <si>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</si>
  <si>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</si>
  <si>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</si>
  <si>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</si>
  <si>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</si>
  <si>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</si>
  <si>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</si>
  <si>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</si>
  <si>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</si>
  <si>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</si>
  <si>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</si>
  <si>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</si>
  <si>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</si>
  <si>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</si>
  <si>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</si>
  <si>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</si>
  <si>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</si>
  <si>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</si>
  <si>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</si>
  <si>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</si>
  <si>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</si>
  <si>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</si>
  <si>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</si>
  <si>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</si>
  <si>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</si>
  <si>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</si>
  <si>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</si>
  <si>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</si>
  <si>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</si>
  <si>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</si>
  <si>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</si>
  <si>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</si>
  <si>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</si>
  <si>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</si>
  <si>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</si>
  <si>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</si>
  <si>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</si>
  <si>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</si>
  <si>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</si>
  <si>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</si>
  <si>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</si>
  <si>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</si>
  <si>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</si>
  <si>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</si>
  <si>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</si>
  <si>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</si>
  <si>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</si>
  <si>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</si>
  <si>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</si>
  <si>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</si>
  <si>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</si>
  <si>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</si>
  <si>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</si>
  <si>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</si>
  <si>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</si>
  <si>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</si>
  <si>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</si>
  <si>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</si>
  <si>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</si>
  <si>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</si>
  <si>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</si>
  <si>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</si>
  <si>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</si>
  <si>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</si>
  <si>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</si>
  <si>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</si>
  <si>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</si>
  <si>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</si>
  <si>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</si>
  <si>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</si>
  <si>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</si>
  <si>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</si>
  <si>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</si>
  <si>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</si>
  <si>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</si>
  <si>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</si>
  <si>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</si>
  <si>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</si>
  <si>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</si>
  <si>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</si>
  <si>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</si>
  <si>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</si>
  <si>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</si>
  <si>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</si>
  <si>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</si>
  <si>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</si>
  <si>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</si>
  <si>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</si>
  <si>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</si>
  <si>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</si>
  <si>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</si>
  <si>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</si>
  <si>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</si>
  <si>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</si>
  <si>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</si>
  <si>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</si>
  <si>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</si>
  <si>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</si>
  <si>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</si>
  <si>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</si>
  <si>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</si>
  <si>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</si>
  <si>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</si>
  <si>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</si>
  <si>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</si>
  <si>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</si>
  <si>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</si>
  <si>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</si>
  <si>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</si>
  <si>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</si>
  <si>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</si>
  <si>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</si>
  <si>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</si>
  <si>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</si>
  <si>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</si>
  <si>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</si>
  <si>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</si>
  <si>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</si>
  <si>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</si>
  <si>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</si>
  <si>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</si>
  <si>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</si>
  <si>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</si>
  <si>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</si>
  <si>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</si>
  <si>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</si>
  <si>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</si>
  <si>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</si>
  <si>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</si>
  <si>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</si>
  <si>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</si>
  <si>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</si>
  <si>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</si>
  <si>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</si>
  <si>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</si>
  <si>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</si>
  <si>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</si>
  <si>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</si>
  <si>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</si>
  <si>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</si>
  <si>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</si>
  <si>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</si>
  <si>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</si>
  <si>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</si>
  <si>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</si>
  <si>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</si>
  <si>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</si>
  <si>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</si>
  <si>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</si>
  <si>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</si>
  <si>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</si>
  <si>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</si>
  <si>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</si>
  <si>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</si>
  <si>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</si>
  <si>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</si>
  <si>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</si>
  <si>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</si>
  <si>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</si>
  <si>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</si>
  <si>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</si>
  <si>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</si>
  <si>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</si>
  <si>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</si>
  <si>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</si>
  <si>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</si>
  <si>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</si>
  <si>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</si>
  <si>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</si>
  <si>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</si>
  <si>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</si>
  <si>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</si>
  <si>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</si>
  <si>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</si>
  <si>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</si>
  <si>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</si>
  <si>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</si>
  <si>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</si>
  <si>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</si>
  <si>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</si>
  <si>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</si>
  <si>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</si>
  <si>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</si>
  <si>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</si>
  <si>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</si>
  <si>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</si>
  <si>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</si>
  <si>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</si>
  <si>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</si>
  <si>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</si>
  <si>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</si>
  <si>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</si>
  <si>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</si>
  <si>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</si>
  <si>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</si>
  <si>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</si>
  <si>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</si>
  <si>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</si>
  <si>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</si>
  <si>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</si>
  <si>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</si>
  <si>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</si>
  <si>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</si>
  <si>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</si>
  <si>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</si>
  <si>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</si>
  <si>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</si>
  <si>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</si>
  <si>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</si>
  <si>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</si>
  <si>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</si>
  <si>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</si>
  <si>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</si>
  <si>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</si>
  <si>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</si>
  <si>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</si>
  <si>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</si>
  <si>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</si>
  <si>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</si>
  <si>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</si>
  <si>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</si>
  <si>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</si>
  <si>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</si>
  <si>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</si>
  <si>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</si>
  <si>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</si>
  <si>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</si>
  <si>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</si>
  <si>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</si>
  <si>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</si>
  <si>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</si>
  <si>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</si>
  <si>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</si>
  <si>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</si>
  <si>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</si>
  <si>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</si>
  <si>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</si>
  <si>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</si>
  <si>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</si>
  <si>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</si>
  <si>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</si>
  <si>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</si>
  <si>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</si>
  <si>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</si>
  <si>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</si>
  <si>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</si>
  <si>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</si>
  <si>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</si>
  <si>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</si>
  <si>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</si>
  <si>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</si>
  <si>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</si>
  <si>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</si>
  <si>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</si>
  <si>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</si>
  <si>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</si>
  <si>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</si>
  <si>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</si>
  <si>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</si>
  <si>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</si>
  <si>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</si>
  <si>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</si>
  <si>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</si>
  <si>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</si>
  <si>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</si>
  <si>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</si>
  <si>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</si>
  <si>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</si>
  <si>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</si>
  <si>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</si>
  <si>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</si>
  <si>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</si>
  <si>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</si>
  <si>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</si>
  <si>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</si>
  <si>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</si>
  <si>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</si>
  <si>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</si>
  <si>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</si>
  <si>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</si>
  <si>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</si>
  <si>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</si>
  <si>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</si>
  <si>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</si>
  <si>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</si>
  <si>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</si>
  <si>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</si>
  <si>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</si>
  <si>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</si>
  <si>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</si>
  <si>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</si>
  <si>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</si>
  <si>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</si>
  <si>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</si>
  <si>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</si>
  <si>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</si>
  <si>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</si>
  <si>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</si>
  <si>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</si>
  <si>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</si>
  <si>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</si>
  <si>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</si>
  <si>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</si>
  <si>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</si>
  <si>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</si>
  <si>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</si>
  <si>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</si>
  <si>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</si>
  <si>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</si>
  <si>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</si>
  <si>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</si>
  <si>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</si>
  <si>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</si>
  <si>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</si>
  <si>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</si>
  <si>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</si>
  <si>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</si>
  <si>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</si>
  <si>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</si>
  <si>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</si>
  <si>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</si>
  <si>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</si>
  <si>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</si>
  <si>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</si>
  <si>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</si>
  <si>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</si>
  <si>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</si>
  <si>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</si>
  <si>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</si>
  <si>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</si>
  <si>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</si>
  <si>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</si>
  <si>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</si>
  <si>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</si>
  <si>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</si>
  <si>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</si>
  <si>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</si>
  <si>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</si>
  <si>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</si>
  <si>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</si>
  <si>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</si>
  <si>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</si>
  <si>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</si>
  <si>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</si>
  <si>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</si>
  <si>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</si>
  <si>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</si>
  <si>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</si>
  <si>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</si>
  <si>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</si>
  <si>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</si>
  <si>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</si>
  <si>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</si>
  <si>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</si>
  <si>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</si>
  <si>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</si>
  <si>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</si>
  <si>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</si>
  <si>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</si>
  <si>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</si>
  <si>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</si>
  <si>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</si>
  <si>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</si>
  <si>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</si>
  <si>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</si>
  <si>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</si>
  <si>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</si>
  <si>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</si>
  <si>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</si>
  <si>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</si>
  <si>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</si>
  <si>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</si>
  <si>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</si>
  <si>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</si>
  <si>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</si>
  <si>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</si>
  <si>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</si>
  <si>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</si>
  <si>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</si>
  <si>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</si>
  <si>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</si>
  <si>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</si>
  <si>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</si>
  <si>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</si>
  <si>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</si>
  <si>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</si>
  <si>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</si>
  <si>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</si>
  <si>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</si>
  <si>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</si>
  <si>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</si>
  <si>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</si>
  <si>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</si>
  <si>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</si>
  <si>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</si>
  <si>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</si>
  <si>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</si>
  <si>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</si>
  <si>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</si>
  <si>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</si>
  <si>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</si>
  <si>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</si>
  <si>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</si>
  <si>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</si>
  <si>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</si>
  <si>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</si>
  <si>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</si>
  <si>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</si>
  <si>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</si>
  <si>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</si>
  <si>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</si>
  <si>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</si>
  <si>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</si>
  <si>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</si>
  <si>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</si>
  <si>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</si>
  <si>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</si>
  <si>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</si>
  <si>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</si>
  <si>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</si>
  <si>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</si>
  <si>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</si>
  <si>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</si>
  <si>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</si>
  <si>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</si>
  <si>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</si>
  <si>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</si>
  <si>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</si>
  <si>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</si>
  <si>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</si>
  <si>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</si>
  <si>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</si>
  <si>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</si>
  <si>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</si>
  <si>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</si>
  <si>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</si>
  <si>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</si>
  <si>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</si>
  <si>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</si>
  <si>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</si>
  <si>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</si>
  <si>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</si>
  <si>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</si>
  <si>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</si>
  <si>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</si>
  <si>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</si>
  <si>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</si>
  <si>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</si>
  <si>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</si>
  <si>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</si>
  <si>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</si>
  <si>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</si>
  <si>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</si>
  <si>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</si>
  <si>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</si>
  <si>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</si>
  <si>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</si>
  <si>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</si>
  <si>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</si>
  <si>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</si>
  <si>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</si>
  <si>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</si>
  <si>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</si>
  <si>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</si>
  <si>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</si>
  <si>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</si>
  <si>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</si>
  <si>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</si>
  <si>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</si>
  <si>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</si>
  <si>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</si>
  <si>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</si>
  <si>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</si>
  <si>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</si>
  <si>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</si>
  <si>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</si>
  <si>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</si>
  <si>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</si>
  <si>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</si>
  <si>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</si>
  <si>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</si>
  <si>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</si>
  <si>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</si>
  <si>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</si>
  <si>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</si>
  <si>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</si>
  <si>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</si>
  <si>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</si>
  <si>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</si>
  <si>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</si>
  <si>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</si>
  <si>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</si>
  <si>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</si>
  <si>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</si>
  <si>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</si>
  <si>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</si>
  <si>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</si>
  <si>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</si>
  <si>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</si>
  <si>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</si>
  <si>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</si>
  <si>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</si>
  <si>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</si>
  <si>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</si>
  <si>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</si>
  <si>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</si>
  <si>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</si>
  <si>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</si>
  <si>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</si>
  <si>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</si>
  <si>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</si>
  <si>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</si>
  <si>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</si>
  <si>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</si>
  <si>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</si>
  <si>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</si>
  <si>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</si>
  <si>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</si>
  <si>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</si>
  <si>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</si>
  <si>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</si>
  <si>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</si>
  <si>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</si>
  <si>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</si>
  <si>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</si>
  <si>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</si>
  <si>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</si>
  <si>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</si>
  <si>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</si>
  <si>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</si>
  <si>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</si>
  <si>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</si>
  <si>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</si>
  <si>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</si>
  <si>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</si>
  <si>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</si>
  <si>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</si>
  <si>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</si>
  <si>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</si>
  <si>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</si>
  <si>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</si>
  <si>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</si>
  <si>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</si>
  <si>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</si>
  <si>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</si>
  <si>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</si>
  <si>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</si>
  <si>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</si>
  <si>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</si>
  <si>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</si>
  <si>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</si>
  <si>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</si>
  <si>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</si>
  <si>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</si>
  <si>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</si>
  <si>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</si>
  <si>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</si>
  <si>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</si>
  <si>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</si>
  <si>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</si>
  <si>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</si>
  <si>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</si>
  <si>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</si>
  <si>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</si>
  <si>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</si>
  <si>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</si>
  <si>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</si>
  <si>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</si>
  <si>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</si>
  <si>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</si>
  <si>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</si>
  <si>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</si>
  <si>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</si>
  <si>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</si>
  <si>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</si>
  <si>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</si>
  <si>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</si>
  <si>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</si>
  <si>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</si>
  <si>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</si>
  <si>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</si>
  <si>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</si>
  <si>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</si>
  <si>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</si>
  <si>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</si>
  <si>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</si>
  <si>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</si>
  <si>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</si>
  <si>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</si>
  <si>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</si>
  <si>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</si>
  <si>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</si>
  <si>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</si>
  <si>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</si>
  <si>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</si>
  <si>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</si>
  <si>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</si>
  <si>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</si>
  <si>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</si>
  <si>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</si>
  <si>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</si>
  <si>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</si>
  <si>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</si>
  <si>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</si>
  <si>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</si>
  <si>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</si>
  <si>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</si>
  <si>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</si>
  <si>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</si>
  <si>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</si>
  <si>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</si>
  <si>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</si>
  <si>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</si>
  <si>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</si>
  <si>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</si>
  <si>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</si>
  <si>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</si>
  <si>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</si>
  <si>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</si>
  <si>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</si>
  <si>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</si>
  <si>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</si>
  <si>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</si>
  <si>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</si>
  <si>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</si>
  <si>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</si>
  <si>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</si>
  <si>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</si>
  <si>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</si>
  <si>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</si>
  <si>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</si>
  <si>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</si>
  <si>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</si>
  <si>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</si>
  <si>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</si>
  <si>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</si>
  <si>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</si>
  <si>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</si>
  <si>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</si>
  <si>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</si>
  <si>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</si>
  <si>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</si>
  <si>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</si>
  <si>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</si>
  <si>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</si>
  <si>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</si>
  <si>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</si>
  <si>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</si>
  <si>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</si>
  <si>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</si>
  <si>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</si>
  <si>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</si>
  <si>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</si>
  <si>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</si>
  <si>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</si>
  <si>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</si>
  <si>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</si>
  <si>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</si>
  <si>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</si>
  <si>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</si>
  <si>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</si>
  <si>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</si>
  <si>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</si>
  <si>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</si>
  <si>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</si>
  <si>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</si>
  <si>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</si>
  <si>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</si>
  <si>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</si>
  <si>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</si>
  <si>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</si>
  <si>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</si>
  <si>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</si>
  <si>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</si>
  <si>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</si>
  <si>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</si>
  <si>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</si>
  <si>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</si>
  <si>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</si>
  <si>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</si>
  <si>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</si>
  <si>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</si>
  <si>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</si>
  <si>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</si>
  <si>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</si>
  <si>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</si>
  <si>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</si>
  <si>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</si>
  <si>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</si>
  <si>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</si>
  <si>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</si>
  <si>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</si>
  <si>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</si>
  <si>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</si>
  <si>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</si>
  <si>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</si>
  <si>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</si>
  <si>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</si>
  <si>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</si>
  <si>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</si>
  <si>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</si>
  <si>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</si>
  <si>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</si>
  <si>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</si>
  <si>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</si>
  <si>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</si>
  <si>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</si>
  <si>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</si>
  <si>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</si>
  <si>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</si>
  <si>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</si>
  <si>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</si>
  <si>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</si>
  <si>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</si>
  <si>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</si>
  <si>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</si>
  <si>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</si>
  <si>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</si>
  <si>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</si>
  <si>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</si>
  <si>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</si>
  <si>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</si>
  <si>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</si>
  <si>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</si>
  <si>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</si>
  <si>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</si>
  <si>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</si>
  <si>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</si>
  <si>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</si>
  <si>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</si>
  <si>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</si>
  <si>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</si>
  <si>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</si>
  <si>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</si>
  <si>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</si>
  <si>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</si>
  <si>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</si>
  <si>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</si>
  <si>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</si>
  <si>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</si>
  <si>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</si>
  <si>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</si>
  <si>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</si>
  <si>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</si>
  <si>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</si>
  <si>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</si>
  <si>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</si>
  <si>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</si>
  <si>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</si>
  <si>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</si>
  <si>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</si>
  <si>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</si>
  <si>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</si>
  <si>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</si>
  <si>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</si>
  <si>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</si>
  <si>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</si>
  <si>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</si>
  <si>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</si>
  <si>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</si>
  <si>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</si>
  <si>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</si>
  <si>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</si>
  <si>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</si>
  <si>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</si>
  <si>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</si>
  <si>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</si>
  <si>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</si>
  <si>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</si>
  <si>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</si>
  <si>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</si>
  <si>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</si>
  <si>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</si>
  <si>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</si>
  <si>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</si>
  <si>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</si>
  <si>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</si>
  <si>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</si>
  <si>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</si>
  <si>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</si>
  <si>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</si>
  <si>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</si>
  <si>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</si>
  <si>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</si>
  <si>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</si>
  <si>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</si>
  <si>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</si>
  <si>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</si>
  <si>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</si>
  <si>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</si>
  <si>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</si>
  <si>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</si>
  <si>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</si>
  <si>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</si>
  <si>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</si>
  <si>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</si>
  <si>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</si>
  <si>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</si>
  <si>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</si>
  <si>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</si>
  <si>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</si>
  <si>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</si>
  <si>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</si>
  <si>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</si>
  <si>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</si>
  <si>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</si>
  <si>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</si>
  <si>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</si>
  <si>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</si>
  <si>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</si>
  <si>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</si>
  <si>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</si>
  <si>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</si>
  <si>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</si>
  <si>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</si>
  <si>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</si>
  <si>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</si>
  <si>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</si>
  <si>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</si>
  <si>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</si>
  <si>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</si>
  <si>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</si>
  <si>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</si>
  <si>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</si>
  <si>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</si>
  <si>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</si>
  <si>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</si>
  <si>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</si>
  <si>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</si>
  <si>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</si>
  <si>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</si>
  <si>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</si>
  <si>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</si>
  <si>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</si>
  <si>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</si>
  <si>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</si>
  <si>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</si>
  <si>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</si>
  <si>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</si>
  <si>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</si>
  <si>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</si>
  <si>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</si>
  <si>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</si>
  <si>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</si>
  <si>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</si>
  <si>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</si>
  <si>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</si>
  <si>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</si>
  <si>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</si>
  <si>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</si>
  <si>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</si>
  <si>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</si>
  <si>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</si>
  <si>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</si>
  <si>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</si>
  <si>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</si>
  <si>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</si>
  <si>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</si>
  <si>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</si>
  <si>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</si>
  <si>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</si>
  <si>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</si>
  <si>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</si>
  <si>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</si>
  <si>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</si>
  <si>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</si>
  <si>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</si>
  <si>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</si>
  <si>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</si>
  <si>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</si>
  <si>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</si>
  <si>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</si>
  <si>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</si>
  <si>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</si>
  <si>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</si>
  <si>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</si>
  <si>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</si>
  <si>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</si>
  <si>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</si>
  <si>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</si>
  <si>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</si>
  <si>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</si>
  <si>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</si>
  <si>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</si>
  <si>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</si>
  <si>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</si>
  <si>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</si>
  <si>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</si>
  <si>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</si>
  <si>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</si>
  <si>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</si>
  <si>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</si>
  <si>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</si>
  <si>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</si>
  <si>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</si>
  <si>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</si>
  <si>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</si>
  <si>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</si>
  <si>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</si>
  <si>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</si>
  <si>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</si>
  <si>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</si>
  <si>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</si>
  <si>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</si>
  <si>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</si>
  <si>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</si>
  <si>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</si>
  <si>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</si>
  <si>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</si>
  <si>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</si>
  <si>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</si>
  <si>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</si>
  <si>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</si>
  <si>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</si>
  <si>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</si>
  <si>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</si>
  <si>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</si>
  <si>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</si>
  <si>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</si>
  <si>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</si>
  <si>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</si>
  <si>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</si>
  <si>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</si>
  <si>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</si>
  <si>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</si>
  <si>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</si>
  <si>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</si>
  <si>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</si>
  <si>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</si>
  <si>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</si>
  <si>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</si>
  <si>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</si>
  <si>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</si>
  <si>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</si>
  <si>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</si>
  <si>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</si>
  <si>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</si>
  <si>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</si>
  <si>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</si>
  <si>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</si>
  <si>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</si>
  <si>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</si>
  <si>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</si>
  <si>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</si>
  <si>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</si>
  <si>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</si>
  <si>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</si>
  <si>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</si>
  <si>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</si>
  <si>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</si>
  <si>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</si>
  <si>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</si>
  <si>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</si>
  <si>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</si>
  <si>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</si>
  <si>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</si>
  <si>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</si>
  <si>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</si>
  <si>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</si>
  <si>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</si>
  <si>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</si>
  <si>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</si>
  <si>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</si>
  <si>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</si>
  <si>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</si>
  <si>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</si>
  <si>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</si>
  <si>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</si>
  <si>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</si>
  <si>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</si>
  <si>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</si>
  <si>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</si>
  <si>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</si>
  <si>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</si>
  <si>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</si>
  <si>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</si>
  <si>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</si>
  <si>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</si>
  <si>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</si>
  <si>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</si>
  <si>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</si>
  <si>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</si>
  <si>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</si>
  <si>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</si>
  <si>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</si>
  <si>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</si>
  <si>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</si>
  <si>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</si>
  <si>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</si>
  <si>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</si>
  <si>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</si>
  <si>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</si>
  <si>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</si>
  <si>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</si>
  <si>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</si>
  <si>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</si>
  <si>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</si>
  <si>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</si>
  <si>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</si>
  <si>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</si>
  <si>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</si>
  <si>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</si>
  <si>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</si>
  <si>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</si>
  <si>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</si>
  <si>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</si>
  <si>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</si>
  <si>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</si>
  <si>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</si>
  <si>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</si>
  <si>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</si>
  <si>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</si>
  <si>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</si>
  <si>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</si>
  <si>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</si>
  <si>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</si>
  <si>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</si>
  <si>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</si>
  <si>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</si>
  <si>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</si>
  <si>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</si>
  <si>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</si>
  <si>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</si>
  <si>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</si>
  <si>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</si>
  <si>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</si>
  <si>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</si>
  <si>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</si>
  <si>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</si>
  <si>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</si>
  <si>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</si>
  <si>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</si>
  <si>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</si>
  <si>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</si>
  <si>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</si>
  <si>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</si>
  <si>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</si>
  <si>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</si>
  <si>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</si>
  <si>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</si>
  <si>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</si>
  <si>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</si>
  <si>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</si>
  <si>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</si>
  <si>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</si>
  <si>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</si>
  <si>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</si>
  <si>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</si>
  <si>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</si>
  <si>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</si>
  <si>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</si>
  <si>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</si>
  <si>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</si>
  <si>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</si>
  <si>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</si>
  <si>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</si>
  <si>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</si>
  <si>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</si>
  <si>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</si>
  <si>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</si>
  <si>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</si>
  <si>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</si>
  <si>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</si>
  <si>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</si>
  <si>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</si>
  <si>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</si>
  <si>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</si>
  <si>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</si>
  <si>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</si>
  <si>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</si>
  <si>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</si>
  <si>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</si>
  <si>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</si>
  <si>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</si>
  <si>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</si>
  <si>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</si>
  <si>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</si>
  <si>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</si>
  <si>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</si>
  <si>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</si>
  <si>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</si>
  <si>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</si>
  <si>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</si>
  <si>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</si>
  <si>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</si>
  <si>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</si>
  <si>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</si>
  <si>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</si>
  <si>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</si>
  <si>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</si>
  <si>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</si>
  <si>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</si>
  <si>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</si>
  <si>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</si>
  <si>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</si>
  <si>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</si>
  <si>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</si>
  <si>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</si>
  <si>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</si>
  <si>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</si>
  <si>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</si>
  <si>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</si>
  <si>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</si>
  <si>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</si>
  <si>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</si>
  <si>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</si>
  <si>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</si>
  <si>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</si>
  <si>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</si>
  <si>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</si>
  <si>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</si>
  <si>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</si>
  <si>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</si>
  <si>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</si>
  <si>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</si>
  <si>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</si>
  <si>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</si>
  <si>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</si>
  <si>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</si>
  <si>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</si>
  <si>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</si>
  <si>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</si>
  <si>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</si>
  <si>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</si>
  <si>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</si>
  <si>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</si>
  <si>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</si>
  <si>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</si>
  <si>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</si>
  <si>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</si>
  <si>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</si>
  <si>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</si>
  <si>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</si>
  <si>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</si>
  <si>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</si>
  <si>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</si>
  <si>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</si>
  <si>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</si>
  <si>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</si>
  <si>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</si>
  <si>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</si>
  <si>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</si>
  <si>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</si>
  <si>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</si>
  <si>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</si>
  <si>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</si>
  <si>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</si>
  <si>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</si>
  <si>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</si>
  <si>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</si>
  <si>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</si>
  <si>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</si>
  <si>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</si>
  <si>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</si>
  <si>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</si>
  <si>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</si>
  <si>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</si>
  <si>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</si>
  <si>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</si>
  <si>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</si>
  <si>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</si>
  <si>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</si>
  <si>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</si>
  <si>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</si>
  <si>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</si>
  <si>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</si>
  <si>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</si>
  <si>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</si>
  <si>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</si>
  <si>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</si>
  <si>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</si>
  <si>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</si>
  <si>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</si>
  <si>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</si>
  <si>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</si>
  <si>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</si>
  <si>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</si>
  <si>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</si>
  <si>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</si>
  <si>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</si>
  <si>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</si>
  <si>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</si>
  <si>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</si>
  <si>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</si>
  <si>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</si>
  <si>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</si>
  <si>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</si>
  <si>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</si>
  <si>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</si>
  <si>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</si>
  <si>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</si>
  <si>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</si>
  <si>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</si>
  <si>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</si>
  <si>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</si>
  <si>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</si>
  <si>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</si>
  <si>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</si>
  <si>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</si>
  <si>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</si>
  <si>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</si>
  <si>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</si>
  <si>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</si>
  <si>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</si>
  <si>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</si>
  <si>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</si>
  <si>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</si>
  <si>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</si>
  <si>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</si>
  <si>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</si>
  <si>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</si>
  <si>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</si>
  <si>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</si>
  <si>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</si>
  <si>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</si>
  <si>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</si>
  <si>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</si>
  <si>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</si>
  <si>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</si>
  <si>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</si>
  <si>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</si>
  <si>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</si>
  <si>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</si>
  <si>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</si>
  <si>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</si>
  <si>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</si>
  <si>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</si>
  <si>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</si>
  <si>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</si>
  <si>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</si>
  <si>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</si>
  <si>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</si>
  <si>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</si>
  <si>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</si>
  <si>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</si>
  <si>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</si>
  <si>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</si>
  <si>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</si>
  <si>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</si>
  <si>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</si>
  <si>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</si>
  <si>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</si>
  <si>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</si>
  <si>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</si>
  <si>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</si>
  <si>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</si>
  <si>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</si>
  <si>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</si>
  <si>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</si>
  <si>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</si>
  <si>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</si>
  <si>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</si>
  <si>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</si>
  <si>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</si>
  <si>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</si>
  <si>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</si>
  <si>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</si>
  <si>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</si>
  <si>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</si>
  <si>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</si>
  <si>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</si>
  <si>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</si>
  <si>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</si>
  <si>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</si>
  <si>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</si>
  <si>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</si>
  <si>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</si>
  <si>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</si>
  <si>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</si>
  <si>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</si>
  <si>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</si>
  <si>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</si>
  <si>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</si>
  <si>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</si>
  <si>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</si>
  <si>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</si>
  <si>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</si>
  <si>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</si>
  <si>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</si>
  <si>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</si>
  <si>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</si>
  <si>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</si>
  <si>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</si>
  <si>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</si>
  <si>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</si>
  <si>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</si>
  <si>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</si>
  <si>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</si>
  <si>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</si>
  <si>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</si>
  <si>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</si>
  <si>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</si>
  <si>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</si>
  <si>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</si>
  <si>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</si>
  <si>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</si>
  <si>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</si>
  <si>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</si>
  <si>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</si>
  <si>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</si>
  <si>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</si>
  <si>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</si>
  <si>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</si>
  <si>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</si>
  <si>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</si>
  <si>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</si>
  <si>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</si>
  <si>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</si>
  <si>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</si>
  <si>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</si>
  <si>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</si>
  <si>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</si>
  <si>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</si>
  <si>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</si>
  <si>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</si>
  <si>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</si>
  <si>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</si>
  <si>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</si>
  <si>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</si>
  <si>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</si>
  <si>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</si>
  <si>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</si>
  <si>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</si>
  <si>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</si>
  <si>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</si>
  <si>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</si>
  <si>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</si>
  <si>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</si>
  <si>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</si>
  <si>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</si>
  <si>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</si>
  <si>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</si>
  <si>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</si>
  <si>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</si>
  <si>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</si>
  <si>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</si>
  <si>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</si>
  <si>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</si>
  <si>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</si>
  <si>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</si>
  <si>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</si>
  <si>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</si>
  <si>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</si>
  <si>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</si>
  <si>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</si>
  <si>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</si>
  <si>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</si>
  <si>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</si>
  <si>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</si>
  <si>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</si>
  <si>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</si>
  <si>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</si>
  <si>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</si>
  <si>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</si>
  <si>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</si>
  <si>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</si>
  <si>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</si>
  <si>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</si>
  <si>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</si>
  <si>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</si>
  <si>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</si>
  <si>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</si>
  <si>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</si>
  <si>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</si>
  <si>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</si>
  <si>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</si>
  <si>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</si>
  <si>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</si>
  <si>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</si>
  <si>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</si>
  <si>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</si>
  <si>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</si>
  <si>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</si>
  <si>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</si>
  <si>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</si>
  <si>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</si>
  <si>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</si>
  <si>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</si>
  <si>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</si>
  <si>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</si>
  <si>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</si>
  <si>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</si>
  <si>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</si>
  <si>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</si>
  <si>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</si>
  <si>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</si>
  <si>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</si>
  <si>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</si>
  <si>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</si>
  <si>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</si>
  <si>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</si>
  <si>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</si>
  <si>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</si>
  <si>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</si>
  <si>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</si>
  <si>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</si>
  <si>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</si>
  <si>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</si>
  <si>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</si>
  <si>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</si>
  <si>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</si>
  <si>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</si>
  <si>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</si>
  <si>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</si>
  <si>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</si>
  <si>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</si>
  <si>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</si>
  <si>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</si>
  <si>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</si>
  <si>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</si>
  <si>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</si>
  <si>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</si>
  <si>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</si>
  <si>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</si>
  <si>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</si>
  <si>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</si>
  <si>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</si>
  <si>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</si>
  <si>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</si>
  <si>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</si>
  <si>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</si>
  <si>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</si>
  <si>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</si>
  <si>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</si>
  <si>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</si>
  <si>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</si>
  <si>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</si>
  <si>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</si>
  <si>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</si>
  <si>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</si>
  <si>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</si>
  <si>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</si>
  <si>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</si>
  <si>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</si>
  <si>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</si>
  <si>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</si>
  <si>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</si>
  <si>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</si>
  <si>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</si>
  <si>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</si>
  <si>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</si>
  <si>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</si>
  <si>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</si>
  <si>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</si>
  <si>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</si>
  <si>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</si>
  <si>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</si>
  <si>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</si>
  <si>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</si>
  <si>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</si>
  <si>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</si>
  <si>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</si>
  <si>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</si>
  <si>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</si>
  <si>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</si>
  <si>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</si>
  <si>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</si>
  <si>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</si>
  <si>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</si>
  <si>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</si>
  <si>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</si>
  <si>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</si>
  <si>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</si>
  <si>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</si>
  <si>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</si>
  <si>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</si>
  <si>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</si>
  <si>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</si>
  <si>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</si>
  <si>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</si>
  <si>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</si>
  <si>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</si>
  <si>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</si>
  <si>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</si>
  <si>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</si>
  <si>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</si>
  <si>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</si>
  <si>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</si>
  <si>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</si>
  <si>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</si>
  <si>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</si>
  <si>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</si>
  <si>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</si>
  <si>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</si>
  <si>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</si>
  <si>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</si>
  <si>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</si>
  <si>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</si>
  <si>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</si>
  <si>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</si>
  <si>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</si>
  <si>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</si>
  <si>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</si>
  <si>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</si>
  <si>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</si>
  <si>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</si>
  <si>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</si>
  <si>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</si>
  <si>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</si>
  <si>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</si>
  <si>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</si>
  <si>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</si>
  <si>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</si>
  <si>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</si>
  <si>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</si>
  <si>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</si>
  <si>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</si>
  <si>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</si>
  <si>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</si>
  <si>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</si>
  <si>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</si>
  <si>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</si>
  <si>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</si>
  <si>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</si>
  <si>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</si>
  <si>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</si>
  <si>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</si>
  <si>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</si>
  <si>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</si>
  <si>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</si>
  <si>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</si>
  <si>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</si>
  <si>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</si>
  <si>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</si>
  <si>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</si>
  <si>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</si>
  <si>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</si>
  <si>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</si>
  <si>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</si>
  <si>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</si>
  <si>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</si>
  <si>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</si>
  <si>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</si>
  <si>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</si>
  <si>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</si>
  <si>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</si>
  <si>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</si>
  <si>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</si>
  <si>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</si>
  <si>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</si>
  <si>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</si>
  <si>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</si>
  <si>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</si>
  <si>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</si>
  <si>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</si>
  <si>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</si>
  <si>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</si>
  <si>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</si>
  <si>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</si>
  <si>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</si>
  <si>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</si>
  <si>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</si>
  <si>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</si>
  <si>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</si>
  <si>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</si>
  <si>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</si>
  <si>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</si>
  <si>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</si>
  <si>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</si>
  <si>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</si>
  <si>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</si>
  <si>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</si>
  <si>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</si>
  <si>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</si>
  <si>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</si>
  <si>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</si>
  <si>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</si>
  <si>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</si>
  <si>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</si>
  <si>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</si>
  <si>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</si>
  <si>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</si>
  <si>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</si>
  <si>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</si>
  <si>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</si>
  <si>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</si>
  <si>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</si>
  <si>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</si>
  <si>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</si>
  <si>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</si>
  <si>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</si>
  <si>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</si>
  <si>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</si>
  <si>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</si>
  <si>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</si>
  <si>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</si>
  <si>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</si>
  <si>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</si>
  <si>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</si>
  <si>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</si>
  <si>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</si>
  <si>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</si>
  <si>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</si>
  <si>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</si>
  <si>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</si>
  <si>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</si>
  <si>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</si>
  <si>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</si>
  <si>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</si>
  <si>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</si>
  <si>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</si>
  <si>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</si>
  <si>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</si>
  <si>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</si>
  <si>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</si>
  <si>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</si>
  <si>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</si>
  <si>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</si>
  <si>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</si>
  <si>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</si>
  <si>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</si>
  <si>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</si>
  <si>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</si>
  <si>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</si>
  <si>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</si>
  <si>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</si>
  <si>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</si>
  <si>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</si>
  <si>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</si>
  <si>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</si>
  <si>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</si>
  <si>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</si>
  <si>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</si>
  <si>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</si>
  <si>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</si>
  <si>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</si>
  <si>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</si>
  <si>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</si>
  <si>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</si>
  <si>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</si>
  <si>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</si>
  <si>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</si>
  <si>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</si>
  <si>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</si>
  <si>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</si>
  <si>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</si>
  <si>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</si>
  <si>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</si>
  <si>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</si>
  <si>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</si>
  <si>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</si>
  <si>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</si>
  <si>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</si>
  <si>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</si>
  <si>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</si>
  <si>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</si>
  <si>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</si>
  <si>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</si>
  <si>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</si>
  <si>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</si>
  <si>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</si>
  <si>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</si>
  <si>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</si>
  <si>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</si>
  <si>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</si>
  <si>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</si>
  <si>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</si>
  <si>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</si>
  <si>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</si>
  <si>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</si>
  <si>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</si>
  <si>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</si>
  <si>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</si>
  <si>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</si>
  <si>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</si>
  <si>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</si>
  <si>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</si>
  <si>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</si>
  <si>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</si>
  <si>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</si>
  <si>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</si>
  <si>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</si>
  <si>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</si>
  <si>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</si>
  <si>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</si>
  <si>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</si>
  <si>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</si>
  <si>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</si>
  <si>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</si>
  <si>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</si>
  <si>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</si>
  <si>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</si>
  <si>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</si>
  <si>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</si>
  <si>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</si>
  <si>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</si>
  <si>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</si>
  <si>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</si>
  <si>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</si>
  <si>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</si>
  <si>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</si>
  <si>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</si>
  <si>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</si>
  <si>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</si>
  <si>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</si>
  <si>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</si>
  <si>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</si>
  <si>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</si>
  <si>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</si>
  <si>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</si>
  <si>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</si>
  <si>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</si>
  <si>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</si>
  <si>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</si>
  <si>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</si>
  <si>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</si>
  <si>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</si>
  <si>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</si>
  <si>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</si>
  <si>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</si>
  <si>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</si>
  <si>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</si>
  <si>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</si>
  <si>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</si>
  <si>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</si>
  <si>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</si>
  <si>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</si>
  <si>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</si>
  <si>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</si>
  <si>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</si>
  <si>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</si>
  <si>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</si>
  <si>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</si>
  <si>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</si>
  <si>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</si>
  <si>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</si>
  <si>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</si>
  <si>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</si>
  <si>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</si>
  <si>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</si>
  <si>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</si>
  <si>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</si>
  <si>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</si>
  <si>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</si>
  <si>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</si>
  <si>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</si>
  <si>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</si>
  <si>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</si>
  <si>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</si>
  <si>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</si>
  <si>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</si>
  <si>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</si>
  <si>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</si>
  <si>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</si>
  <si>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</si>
  <si>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</si>
  <si>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</si>
  <si>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</si>
  <si>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</si>
  <si>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</si>
  <si>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</si>
  <si>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</si>
  <si>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</si>
  <si>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</si>
  <si>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</si>
  <si>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</si>
  <si>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</si>
  <si>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</si>
  <si>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</si>
  <si>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</si>
  <si>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</si>
  <si>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</si>
  <si>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</si>
  <si>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</si>
  <si>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</si>
  <si>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</si>
  <si>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</si>
  <si>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</si>
  <si>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</si>
  <si>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</si>
  <si>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</si>
  <si>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</si>
  <si>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</si>
  <si>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</si>
  <si>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</si>
  <si>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</si>
  <si>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</si>
  <si>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</si>
  <si>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</si>
  <si>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</si>
  <si>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</si>
  <si>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</si>
  <si>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</si>
  <si>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</si>
  <si>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</si>
  <si>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</si>
  <si>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</si>
  <si>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</si>
  <si>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</si>
  <si>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</si>
  <si>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</si>
  <si>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</si>
  <si>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</si>
  <si>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</si>
  <si>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</si>
  <si>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</si>
  <si>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</si>
  <si>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</si>
  <si>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</si>
  <si>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</si>
  <si>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</si>
  <si>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</si>
  <si>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</si>
  <si>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</si>
  <si>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</si>
  <si>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</si>
  <si>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</si>
  <si>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</si>
  <si>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</si>
  <si>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</si>
  <si>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</si>
  <si>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</si>
  <si>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</si>
  <si>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</si>
  <si>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</si>
  <si>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</si>
  <si>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</si>
  <si>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</si>
  <si>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</si>
  <si>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</si>
  <si>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</si>
  <si>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</si>
  <si>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</si>
  <si>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</si>
  <si>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</si>
  <si>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</si>
  <si>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</si>
  <si>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</si>
  <si>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</si>
  <si>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</si>
  <si>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</si>
  <si>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</si>
  <si>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</si>
  <si>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</si>
  <si>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</si>
  <si>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</si>
  <si>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</si>
  <si>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</si>
  <si>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</si>
  <si>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</si>
  <si>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</si>
  <si>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</si>
  <si>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</si>
  <si>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</si>
  <si>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</si>
  <si>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</si>
  <si>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</si>
  <si>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</si>
  <si>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</si>
  <si>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</si>
  <si>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</si>
  <si>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</si>
  <si>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</si>
  <si>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</si>
  <si>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</si>
  <si>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</si>
  <si>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</si>
  <si>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</si>
  <si>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</si>
  <si>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</si>
  <si>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</si>
  <si>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</si>
  <si>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</si>
  <si>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</si>
  <si>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</si>
  <si>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</si>
  <si>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</si>
  <si>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</si>
  <si>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</si>
  <si>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</si>
  <si>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</si>
  <si>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</si>
  <si>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</si>
  <si>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</si>
  <si>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</si>
  <si>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</si>
  <si>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</si>
  <si>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</si>
  <si>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</si>
  <si>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</si>
  <si>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</si>
  <si>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</si>
  <si>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</si>
  <si>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</si>
  <si>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</si>
  <si>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</si>
  <si>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</si>
  <si>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</si>
  <si>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</si>
  <si>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</si>
  <si>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</si>
  <si>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</si>
  <si>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</si>
  <si>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</si>
  <si>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</si>
  <si>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</si>
  <si>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</si>
  <si>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</si>
  <si>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</si>
  <si>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</si>
  <si>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</si>
  <si>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</si>
  <si>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</si>
  <si>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</si>
  <si>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</si>
  <si>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</si>
  <si>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</si>
  <si>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</si>
  <si>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</si>
  <si>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</si>
  <si>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</si>
  <si>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</si>
  <si>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</si>
  <si>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</si>
  <si>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</si>
  <si>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</si>
  <si>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</si>
  <si>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</si>
  <si>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</si>
  <si>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</si>
  <si>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</si>
  <si>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</si>
  <si>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</si>
  <si>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</si>
  <si>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</si>
  <si>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</si>
  <si>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</si>
  <si>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</si>
  <si>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</si>
  <si>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</si>
  <si>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</si>
  <si>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</si>
  <si>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</si>
  <si>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</si>
  <si>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</si>
  <si>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</si>
  <si>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</si>
  <si>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</si>
  <si>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</si>
  <si>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</si>
  <si>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</si>
  <si>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</si>
  <si>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</si>
  <si>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</si>
  <si>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</si>
  <si>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</si>
  <si>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</si>
  <si>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</si>
  <si>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</si>
  <si>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</si>
  <si>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</si>
  <si>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</si>
  <si>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</si>
  <si>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</si>
  <si>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</si>
  <si>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</si>
  <si>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</si>
  <si>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</si>
  <si>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</si>
  <si>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</si>
  <si>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</si>
  <si>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</si>
  <si>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</si>
  <si>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</si>
  <si>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</si>
  <si>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</si>
  <si>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</si>
  <si>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</si>
  <si>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</si>
  <si>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</si>
  <si>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</si>
  <si>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</si>
  <si>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</si>
  <si>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</si>
  <si>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</si>
  <si>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</si>
  <si>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</si>
  <si>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</si>
  <si>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</si>
  <si>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</si>
  <si>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</si>
  <si>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</si>
  <si>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</si>
  <si>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</si>
  <si>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</si>
  <si>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</si>
  <si>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</si>
  <si>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</si>
  <si>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</si>
  <si>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</si>
  <si>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</si>
  <si>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</si>
  <si>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</si>
  <si>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</si>
  <si>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</si>
  <si>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</si>
  <si>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</si>
  <si>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</si>
  <si>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</si>
  <si>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</si>
  <si>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</si>
  <si>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</si>
  <si>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</si>
  <si>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</si>
  <si>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</si>
  <si>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</si>
  <si>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</si>
  <si>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</si>
  <si>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</si>
  <si>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</si>
  <si>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</si>
  <si>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</si>
  <si>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</si>
  <si>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</si>
  <si>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</si>
  <si>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</si>
  <si>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</si>
  <si>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</si>
  <si>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</si>
  <si>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</si>
  <si>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</si>
  <si>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</si>
  <si>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</si>
  <si>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</si>
  <si>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</si>
  <si>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</si>
  <si>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</si>
  <si>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</si>
  <si>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</si>
  <si>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</si>
  <si>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</si>
  <si>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</si>
  <si>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</si>
  <si>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</si>
  <si>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</si>
  <si>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</si>
  <si>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</si>
  <si>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</si>
  <si>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</si>
  <si>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</si>
  <si>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</si>
  <si>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</si>
  <si>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</si>
  <si>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</si>
  <si>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</si>
  <si>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</si>
  <si>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</si>
  <si>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</si>
  <si>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</si>
  <si>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</si>
  <si>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</si>
  <si>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</si>
  <si>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</si>
  <si>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</si>
  <si>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</si>
  <si>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</si>
  <si>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</si>
  <si>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</si>
  <si>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</si>
  <si>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</si>
  <si>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</si>
  <si>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</si>
  <si>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</si>
  <si>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</si>
  <si>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</si>
  <si>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</si>
  <si>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</si>
  <si>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</si>
  <si>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</si>
  <si>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</si>
  <si>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</si>
  <si>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</si>
  <si>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</si>
  <si>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</si>
  <si>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</si>
  <si>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</si>
  <si>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</si>
  <si>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</si>
  <si>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</si>
  <si>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</si>
  <si>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</si>
  <si>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</si>
  <si>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</si>
  <si>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</si>
  <si>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</si>
  <si>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</si>
  <si>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</si>
  <si>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</si>
  <si>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</si>
  <si>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</si>
  <si>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</si>
  <si>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</si>
  <si>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</si>
  <si>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</si>
  <si>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</si>
  <si>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</si>
  <si>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</si>
  <si>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</si>
  <si>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</si>
  <si>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</si>
  <si>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</si>
  <si>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</si>
  <si>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</si>
  <si>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</si>
  <si>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</si>
  <si>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</si>
  <si>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</si>
  <si>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</si>
  <si>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</si>
  <si>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</si>
  <si>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</si>
  <si>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</si>
  <si>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</si>
  <si>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</si>
  <si>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</si>
  <si>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</si>
  <si>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</si>
  <si>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</si>
  <si>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</si>
  <si>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</si>
  <si>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</si>
  <si>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</si>
  <si>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</si>
  <si>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</si>
  <si>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</si>
  <si>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</si>
  <si>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</si>
  <si>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</si>
  <si>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</si>
  <si>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</si>
  <si>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</si>
  <si>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</si>
  <si>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</si>
  <si>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</si>
  <si>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</si>
  <si>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</si>
  <si>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</si>
  <si>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</si>
  <si>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</si>
  <si>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</si>
  <si>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</si>
  <si>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</si>
  <si>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</si>
  <si>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</si>
  <si>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</si>
  <si>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</si>
  <si>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</si>
  <si>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</si>
  <si>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</si>
  <si>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</si>
  <si>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</si>
  <si>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</si>
  <si>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</si>
  <si>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</si>
  <si>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</si>
  <si>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</si>
  <si>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</si>
  <si>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</si>
  <si>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</si>
  <si>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</si>
  <si>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</si>
  <si>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</si>
  <si>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</si>
  <si>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</si>
  <si>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</si>
  <si>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</si>
  <si>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</si>
  <si>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</si>
  <si>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</si>
  <si>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</si>
  <si>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</si>
  <si>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</si>
  <si>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</si>
  <si>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</si>
  <si>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</si>
  <si>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</si>
  <si>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</si>
  <si>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</si>
  <si>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</si>
  <si>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</si>
  <si>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</si>
  <si>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</si>
  <si>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</si>
  <si>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</si>
  <si>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</si>
  <si>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</si>
  <si>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</si>
  <si>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</si>
  <si>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</si>
  <si>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</si>
  <si>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</si>
  <si>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</si>
  <si>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</si>
  <si>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</si>
  <si>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</si>
  <si>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</si>
  <si>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</si>
  <si>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</si>
  <si>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</si>
  <si>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</si>
  <si>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</si>
  <si>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</si>
  <si>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</si>
  <si>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</si>
  <si>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</si>
  <si>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</si>
  <si>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</si>
  <si>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</si>
  <si>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</si>
  <si>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</si>
  <si>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</si>
  <si>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</si>
  <si>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</si>
  <si>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</si>
  <si>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</si>
  <si>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</si>
  <si>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</si>
  <si>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</si>
  <si>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</si>
  <si>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</si>
  <si>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</si>
  <si>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</si>
  <si>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</si>
  <si>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</si>
  <si>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</si>
  <si>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</si>
  <si>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</si>
  <si>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</si>
  <si>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</si>
  <si>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</si>
  <si>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</si>
  <si>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</si>
  <si>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</si>
  <si>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</si>
  <si>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</si>
  <si>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</si>
  <si>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</si>
  <si>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</si>
  <si>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</si>
  <si>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</si>
  <si>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</si>
  <si>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</si>
  <si>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</si>
  <si>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</si>
  <si>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</si>
  <si>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</si>
  <si>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</si>
  <si>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</si>
  <si>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</si>
  <si>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</si>
  <si>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</si>
  <si>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</si>
  <si>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</si>
  <si>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</si>
  <si>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</si>
  <si>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</si>
  <si>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</si>
  <si>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</si>
  <si>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</si>
  <si>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</si>
  <si>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</si>
  <si>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</si>
  <si>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</si>
  <si>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</si>
  <si>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</si>
  <si>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</si>
  <si>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</si>
  <si>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</si>
  <si>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</si>
  <si>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</si>
  <si>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</si>
  <si>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</si>
  <si>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</si>
  <si>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</si>
  <si>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</si>
  <si>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</si>
  <si>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</si>
  <si>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</si>
  <si>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</si>
  <si>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</si>
  <si>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</si>
  <si>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</si>
  <si>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</si>
  <si>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</si>
  <si>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</si>
  <si>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</si>
  <si>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</si>
  <si>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</si>
  <si>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</si>
  <si>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</si>
  <si>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</si>
  <si>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</si>
  <si>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</si>
  <si>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</si>
  <si>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</si>
  <si>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</si>
  <si>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</si>
  <si>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</si>
  <si>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</si>
  <si>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</si>
  <si>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</si>
  <si>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</si>
  <si>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</si>
  <si>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</si>
  <si>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</si>
  <si>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</si>
  <si>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</si>
  <si>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</si>
  <si>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</si>
  <si>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</si>
  <si>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</si>
  <si>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</si>
  <si>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</si>
  <si>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</si>
  <si>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</si>
  <si>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</si>
  <si>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</si>
  <si>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</si>
  <si>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</si>
  <si>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</si>
  <si>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</si>
  <si>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</si>
  <si>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</si>
  <si>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</si>
  <si>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</si>
  <si>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</si>
  <si>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</si>
  <si>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</si>
  <si>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</si>
  <si>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</si>
  <si>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</si>
  <si>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</si>
  <si>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</si>
  <si>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</si>
  <si>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</si>
  <si>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</si>
  <si>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</si>
  <si>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</si>
  <si>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</si>
  <si>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</si>
  <si>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</si>
  <si>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</si>
  <si>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</si>
  <si>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</si>
  <si>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</si>
  <si>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</si>
  <si>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</si>
  <si>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</si>
  <si>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</si>
  <si>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</si>
  <si>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</si>
  <si>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</si>
  <si>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</si>
  <si>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</si>
  <si>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</si>
  <si>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</si>
  <si>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</si>
  <si>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</si>
  <si>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</si>
  <si>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</si>
  <si>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</si>
  <si>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</si>
  <si>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</si>
  <si>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</si>
  <si>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</si>
  <si>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</si>
  <si>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</si>
  <si>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</si>
  <si>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</si>
  <si>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</si>
  <si>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</si>
  <si>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</si>
  <si>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</si>
  <si>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</si>
  <si>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</si>
  <si>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</si>
  <si>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</si>
  <si>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</si>
  <si>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</si>
  <si>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</si>
  <si>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</si>
  <si>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</si>
  <si>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</si>
  <si>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</si>
  <si>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</si>
  <si>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</si>
  <si>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</si>
  <si>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</si>
  <si>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</si>
  <si>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</si>
  <si>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</si>
  <si>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</si>
  <si>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</si>
  <si>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</si>
  <si>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</si>
  <si>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</si>
  <si>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</si>
  <si>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</si>
  <si>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</si>
  <si>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</si>
  <si>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</si>
  <si>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</si>
  <si>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</si>
  <si>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</si>
  <si>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</si>
  <si>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</si>
  <si>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</si>
  <si>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</si>
  <si>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</si>
  <si>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</si>
  <si>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</si>
  <si>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</si>
  <si>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</si>
  <si>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</si>
  <si>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</si>
  <si>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</si>
  <si>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</si>
  <si>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</si>
  <si>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</si>
  <si>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</si>
  <si>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</si>
  <si>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</si>
  <si>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</si>
  <si>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</si>
  <si>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</si>
  <si>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</si>
  <si>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</si>
  <si>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</si>
  <si>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</si>
  <si>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</si>
  <si>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</si>
  <si>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</si>
  <si>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</si>
  <si>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</si>
  <si>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</si>
  <si>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</si>
  <si>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</si>
  <si>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</si>
  <si>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</si>
  <si>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</si>
  <si>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</si>
  <si>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</si>
  <si>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</si>
  <si>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</si>
  <si>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</si>
  <si>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</si>
  <si>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</si>
  <si>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</si>
  <si>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</si>
  <si>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</si>
  <si>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</si>
  <si>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</si>
  <si>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</si>
  <si>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</si>
  <si>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</si>
  <si>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</si>
  <si>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</si>
  <si>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</si>
  <si>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</si>
  <si>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</si>
  <si>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</si>
  <si>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</si>
  <si>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</si>
  <si>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</si>
  <si>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</si>
  <si>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</si>
  <si>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</si>
  <si>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</si>
  <si>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</si>
  <si>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</si>
  <si>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</si>
  <si>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</si>
  <si>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</si>
  <si>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</si>
  <si>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</si>
  <si>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</si>
  <si>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</si>
  <si>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</si>
  <si>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</si>
  <si>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</si>
  <si>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</si>
  <si>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</si>
  <si>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</si>
  <si>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</si>
  <si>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</si>
  <si>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</si>
  <si>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</si>
  <si>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</si>
  <si>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</si>
  <si>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</si>
  <si>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</si>
  <si>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</si>
  <si>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</si>
  <si>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</si>
  <si>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</si>
  <si>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</si>
  <si>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</si>
  <si>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</si>
  <si>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</si>
  <si>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</si>
  <si>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</si>
  <si>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</si>
  <si>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</si>
  <si>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</si>
  <si>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</si>
  <si>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</si>
  <si>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</si>
  <si>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</si>
  <si>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</si>
  <si>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</si>
  <si>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</si>
  <si>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</si>
  <si>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</si>
  <si>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</si>
  <si>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</si>
  <si>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</si>
  <si>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</si>
  <si>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</si>
  <si>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</si>
  <si>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</si>
  <si>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</si>
  <si>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</si>
  <si>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</si>
  <si>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</si>
  <si>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</si>
  <si>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</si>
  <si>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</si>
  <si>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</si>
  <si>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</si>
  <si>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</si>
  <si>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</si>
  <si>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</si>
  <si>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</si>
  <si>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</si>
  <si>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</si>
  <si>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</si>
  <si>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</si>
  <si>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</si>
  <si>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</si>
  <si>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</si>
  <si>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</si>
  <si>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</si>
  <si>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</si>
  <si>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</si>
  <si>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</si>
  <si>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</si>
  <si>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</si>
  <si>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</si>
  <si>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</si>
  <si>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</si>
  <si>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</si>
  <si>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</si>
  <si>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</si>
  <si>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</si>
  <si>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</si>
  <si>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</si>
  <si>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</si>
  <si>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</si>
  <si>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</si>
  <si>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</si>
  <si>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</si>
  <si>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</si>
  <si>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</si>
  <si>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</si>
  <si>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</si>
  <si>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</si>
  <si>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</si>
  <si>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</si>
  <si>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</si>
  <si>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</si>
  <si>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</si>
  <si>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</si>
  <si>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</si>
  <si>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</si>
  <si>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</si>
  <si>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</si>
  <si>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</si>
  <si>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</si>
  <si>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</si>
  <si>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</si>
  <si>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</si>
  <si>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</si>
  <si>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</si>
  <si>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</si>
  <si>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</si>
  <si>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</si>
  <si>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</si>
  <si>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</si>
  <si>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</si>
  <si>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</si>
  <si>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</si>
  <si>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</si>
  <si>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</si>
  <si>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</si>
  <si>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</si>
  <si>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</si>
  <si>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</si>
  <si>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</si>
  <si>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</si>
  <si>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</si>
  <si>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</si>
  <si>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</si>
  <si>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</si>
  <si>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</si>
  <si>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</si>
  <si>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</si>
  <si>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</si>
  <si>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</si>
  <si>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</si>
  <si>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</si>
  <si>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</si>
  <si>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</si>
  <si>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</si>
  <si>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</si>
  <si>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</si>
  <si>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</si>
  <si>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</si>
  <si>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</si>
  <si>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</si>
  <si>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</si>
  <si>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</si>
  <si>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</si>
  <si>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</si>
  <si>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</si>
  <si>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</si>
  <si>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</si>
  <si>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</si>
  <si>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</si>
  <si>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</si>
  <si>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</si>
  <si>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</si>
  <si>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</si>
  <si>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</si>
  <si>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</si>
  <si>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</si>
  <si>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</si>
  <si>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</si>
  <si>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</si>
  <si>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</si>
  <si>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</si>
  <si>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</si>
  <si>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</si>
  <si>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</si>
  <si>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</si>
  <si>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</si>
  <si>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</si>
  <si>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</si>
  <si>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</si>
  <si>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</si>
  <si>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</si>
  <si>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</si>
  <si>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</si>
  <si>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</si>
  <si>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</si>
  <si>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</si>
  <si>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</si>
  <si>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</si>
  <si>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</si>
  <si>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</si>
  <si>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</si>
  <si>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</si>
  <si>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</si>
  <si>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</si>
  <si>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</si>
  <si>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</si>
  <si>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</si>
  <si>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</si>
  <si>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</si>
  <si>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</si>
  <si>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</si>
  <si>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</si>
  <si>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</si>
  <si>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</si>
  <si>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</si>
  <si>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</si>
  <si>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</si>
  <si>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</si>
  <si>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</si>
  <si>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</si>
  <si>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</si>
  <si>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</si>
  <si>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</si>
  <si>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</si>
  <si>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</si>
  <si>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</si>
  <si>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</si>
  <si>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</si>
  <si>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</si>
  <si>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</si>
  <si>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</si>
  <si>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</si>
  <si>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</si>
  <si>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</si>
  <si>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</si>
  <si>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</si>
  <si>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</si>
  <si>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</si>
  <si>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</si>
  <si>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</si>
  <si>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</si>
  <si>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</si>
  <si>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</si>
  <si>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</si>
  <si>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</si>
  <si>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</si>
  <si>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</si>
  <si>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</si>
  <si>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</si>
  <si>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</si>
  <si>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</si>
  <si>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</si>
  <si>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</si>
  <si>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</si>
  <si>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</si>
  <si>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</si>
  <si>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</si>
  <si>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</si>
  <si>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</si>
  <si>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</si>
  <si>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</si>
  <si>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</si>
  <si>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</si>
  <si>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</si>
  <si>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</si>
  <si>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</si>
  <si>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</si>
  <si>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</si>
  <si>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</si>
  <si>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</si>
  <si>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</si>
  <si>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</si>
  <si>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</si>
  <si>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</si>
  <si>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</si>
  <si>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</si>
  <si>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</si>
  <si>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</si>
  <si>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</si>
  <si>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</si>
  <si>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</si>
  <si>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</si>
  <si>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</si>
  <si>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</si>
  <si>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</si>
  <si>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</si>
  <si>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</si>
  <si>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</si>
  <si>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</si>
  <si>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</si>
  <si>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</si>
  <si>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</si>
  <si>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</si>
  <si>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</si>
  <si>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</si>
  <si>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</si>
  <si>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</si>
  <si>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</si>
  <si>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</si>
  <si>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</si>
  <si>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</si>
  <si>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</si>
  <si>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</si>
  <si>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</si>
  <si>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</si>
  <si>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</si>
  <si>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</si>
  <si>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</si>
  <si>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</si>
  <si>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</si>
  <si>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</si>
  <si>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</si>
  <si>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</si>
  <si>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</si>
  <si>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</si>
  <si>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</si>
  <si>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</si>
  <si>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</si>
  <si>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</si>
  <si>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</si>
  <si>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</si>
  <si>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</si>
  <si>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</si>
  <si>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</si>
  <si>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</si>
  <si>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</si>
  <si>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</si>
  <si>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</si>
  <si>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</si>
  <si>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</si>
  <si>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</si>
  <si>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</si>
  <si>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</si>
  <si>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</si>
  <si>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</si>
  <si>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</si>
  <si>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</si>
  <si>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</si>
  <si>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</si>
  <si>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</si>
  <si>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</si>
  <si>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</si>
  <si>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</si>
  <si>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</si>
  <si>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</si>
  <si>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</si>
  <si>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</si>
  <si>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</si>
  <si>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</si>
  <si>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</si>
  <si>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</si>
  <si>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</si>
  <si>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</si>
  <si>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</si>
  <si>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</si>
  <si>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</si>
  <si>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</si>
  <si>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</si>
  <si>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</si>
  <si>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</si>
  <si>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</si>
  <si>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</si>
  <si>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</si>
  <si>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</si>
  <si>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</si>
  <si>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</si>
  <si>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</si>
  <si>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</si>
  <si>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</si>
  <si>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</si>
  <si>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</si>
  <si>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</si>
  <si>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</si>
  <si>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</si>
  <si>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</si>
  <si>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</si>
  <si>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</si>
  <si>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</si>
  <si>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</si>
  <si>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</si>
  <si>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</si>
  <si>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</si>
  <si>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</si>
  <si>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</si>
  <si>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</si>
  <si>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</si>
  <si>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</si>
  <si>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</si>
  <si>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</si>
  <si>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</si>
  <si>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</si>
  <si>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</si>
  <si>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</si>
  <si>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</si>
  <si>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</si>
  <si>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</si>
  <si>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</si>
  <si>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</si>
  <si>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</si>
  <si>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</si>
  <si>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</si>
  <si>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</si>
  <si>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</si>
  <si>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</si>
  <si>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</si>
  <si>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</si>
  <si>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</si>
  <si>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</si>
  <si>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</si>
  <si>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</si>
  <si>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</si>
  <si>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</si>
  <si>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</si>
  <si>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</si>
  <si>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</si>
  <si>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</si>
  <si>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</si>
  <si>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</si>
  <si>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</si>
  <si>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</si>
  <si>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</si>
  <si>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</si>
  <si>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</si>
  <si>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</si>
  <si>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</si>
  <si>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</si>
  <si>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</si>
  <si>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</si>
  <si>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</si>
  <si>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</si>
  <si>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</si>
  <si>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</si>
  <si>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</si>
  <si>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</si>
  <si>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</si>
  <si>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</si>
  <si>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</si>
  <si>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</si>
  <si>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</si>
  <si>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</si>
  <si>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</si>
  <si>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</si>
  <si>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</si>
  <si>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</si>
  <si>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</si>
  <si>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</si>
  <si>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</si>
  <si>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</si>
  <si>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</si>
  <si>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</si>
  <si>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</si>
  <si>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</si>
  <si>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</si>
  <si>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</si>
  <si>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</si>
  <si>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</si>
  <si>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</si>
  <si>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</si>
  <si>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</si>
  <si>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</si>
  <si>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</si>
  <si>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</si>
  <si>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</si>
  <si>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</si>
  <si>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</si>
  <si>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</si>
  <si>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</si>
  <si>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</si>
  <si>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</si>
  <si>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</si>
  <si>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</si>
  <si>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</si>
  <si>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</si>
  <si>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</si>
  <si>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</si>
  <si>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</si>
  <si>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</si>
  <si>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</si>
  <si>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</si>
  <si>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</si>
  <si>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</si>
  <si>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</si>
  <si>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</si>
  <si>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</si>
  <si>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</si>
  <si>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</si>
  <si>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</si>
  <si>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</si>
  <si>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</si>
  <si>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</si>
  <si>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</si>
  <si>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</si>
  <si>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</si>
  <si>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</si>
  <si>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</si>
  <si>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</si>
  <si>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</si>
  <si>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</si>
  <si>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</si>
  <si>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</si>
  <si>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</si>
  <si>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</si>
  <si>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</si>
  <si>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</si>
  <si>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</si>
  <si>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</si>
  <si>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</si>
  <si>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</si>
  <si>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</si>
  <si>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</si>
  <si>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</si>
  <si>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</si>
  <si>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</si>
  <si>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</si>
  <si>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</si>
  <si>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</si>
  <si>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</si>
  <si>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</si>
  <si>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</si>
  <si>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</si>
  <si>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</si>
  <si>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</si>
  <si>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</si>
  <si>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</si>
  <si>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</si>
  <si>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</si>
  <si>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</si>
  <si>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</si>
  <si>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</si>
  <si>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</si>
  <si>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</si>
  <si>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</si>
  <si>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</si>
  <si>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</si>
  <si>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</si>
  <si>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</si>
  <si>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</si>
  <si>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</si>
  <si>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</si>
  <si>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</si>
  <si>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</si>
  <si>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</si>
  <si>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</si>
  <si>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</si>
  <si>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</si>
  <si>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</si>
  <si>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</si>
  <si>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</si>
  <si>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</si>
  <si>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</si>
  <si>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</si>
  <si>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</si>
  <si>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</si>
  <si>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</si>
  <si>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</si>
  <si>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</si>
  <si>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</si>
  <si>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</si>
  <si>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</si>
  <si>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</si>
  <si>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</si>
  <si>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</si>
  <si>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</si>
  <si>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</si>
  <si>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</si>
  <si>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</si>
  <si>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</si>
  <si>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</si>
  <si>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</si>
  <si>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</si>
  <si>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</si>
  <si>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</si>
  <si>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</si>
  <si>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</si>
  <si>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</si>
  <si>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</si>
  <si>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</si>
  <si>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</si>
  <si>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</si>
  <si>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</si>
  <si>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</si>
  <si>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</si>
  <si>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</si>
  <si>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</si>
  <si>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</si>
  <si>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</si>
  <si>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</si>
  <si>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</si>
  <si>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</si>
  <si>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</si>
  <si>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</si>
  <si>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</si>
  <si>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</si>
  <si>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</si>
  <si>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</si>
  <si>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</si>
  <si>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</si>
  <si>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</si>
  <si>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</si>
  <si>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</si>
  <si>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</si>
  <si>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</si>
  <si>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</si>
  <si>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</si>
  <si>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</si>
  <si>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</si>
  <si>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</si>
  <si>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</si>
  <si>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</si>
  <si>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</si>
  <si>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</si>
  <si>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</si>
  <si>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</si>
  <si>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</si>
  <si>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</si>
  <si>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</si>
  <si>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</si>
  <si>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</si>
  <si>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</si>
  <si>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</si>
  <si>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</si>
  <si>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</si>
  <si>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</si>
  <si>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</si>
  <si>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</si>
  <si>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</si>
  <si>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</si>
  <si>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</si>
  <si>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</si>
  <si>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</si>
  <si>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</si>
  <si>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</si>
  <si>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</si>
  <si>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</si>
  <si>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</si>
  <si>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</si>
  <si>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</si>
  <si>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</si>
  <si>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</si>
  <si>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</si>
  <si>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</si>
  <si>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</si>
  <si>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</si>
  <si>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</si>
  <si>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</si>
  <si>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</si>
  <si>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</si>
  <si>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</si>
  <si>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</si>
  <si>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</si>
  <si>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</si>
  <si>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</si>
  <si>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</si>
  <si>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</si>
  <si>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</si>
  <si>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</si>
  <si>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</si>
  <si>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</si>
  <si>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</si>
  <si>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</si>
  <si>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</si>
  <si>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</si>
  <si>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</si>
  <si>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</si>
  <si>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</si>
  <si>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</si>
  <si>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</si>
  <si>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</si>
  <si>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</si>
  <si>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</si>
  <si>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</si>
  <si>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</si>
  <si>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</si>
  <si>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</si>
  <si>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</si>
  <si>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</si>
  <si>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</si>
  <si>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</si>
  <si>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</si>
  <si>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</si>
  <si>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</si>
  <si>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</si>
  <si>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</si>
  <si>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</si>
  <si>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</si>
  <si>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</si>
  <si>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</si>
  <si>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</si>
  <si>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</si>
  <si>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</si>
  <si>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</si>
  <si>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</si>
  <si>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</si>
  <si>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</si>
  <si>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</si>
  <si>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</si>
  <si>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</si>
  <si>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</si>
  <si>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</si>
  <si>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</si>
  <si>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</si>
  <si>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</si>
  <si>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</si>
  <si>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</si>
  <si>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</si>
  <si>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</si>
  <si>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</si>
  <si>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</si>
  <si>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</si>
  <si>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</si>
  <si>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</si>
  <si>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</si>
  <si>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</si>
  <si>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</si>
  <si>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</si>
  <si>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</si>
  <si>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</si>
  <si>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</si>
  <si>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</si>
  <si>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</si>
  <si>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</si>
  <si>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</si>
  <si>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</si>
  <si>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</si>
  <si>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</si>
  <si>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</si>
  <si>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</si>
  <si>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</si>
  <si>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</si>
  <si>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</si>
  <si>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</si>
  <si>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</si>
  <si>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</si>
  <si>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</si>
  <si>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</si>
  <si>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</si>
  <si>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</si>
  <si>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</si>
  <si>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</si>
  <si>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</si>
  <si>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</si>
  <si>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</si>
  <si>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</si>
  <si>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</si>
  <si>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</si>
  <si>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</si>
  <si>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</si>
  <si>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</si>
  <si>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</si>
  <si>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</si>
  <si>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</si>
  <si>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</si>
  <si>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</si>
  <si>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</si>
  <si>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</si>
  <si>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</si>
  <si>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</si>
  <si>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</si>
  <si>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</si>
  <si>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</si>
  <si>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</si>
  <si>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</si>
  <si>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</si>
  <si>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</si>
  <si>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</si>
  <si>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</si>
  <si>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</si>
  <si>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</si>
  <si>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</si>
  <si>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</si>
  <si>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</si>
  <si>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</si>
  <si>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</si>
  <si>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</si>
  <si>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</si>
  <si>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</si>
  <si>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</si>
  <si>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</si>
  <si>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</si>
  <si>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</si>
  <si>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</si>
  <si>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</si>
  <si>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</si>
  <si>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</si>
  <si>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</si>
  <si>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</si>
  <si>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</si>
  <si>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</si>
  <si>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</si>
  <si>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</si>
  <si>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</si>
  <si>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</si>
  <si>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</si>
  <si>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</si>
  <si>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</si>
  <si>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</si>
  <si>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</si>
  <si>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</si>
  <si>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</si>
  <si>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</si>
  <si>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</si>
  <si>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</si>
  <si>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</si>
  <si>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</si>
  <si>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</si>
  <si>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</si>
  <si>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</si>
  <si>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</si>
  <si>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</si>
  <si>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</si>
  <si>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</si>
  <si>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</si>
  <si>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</si>
  <si>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</si>
  <si>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</si>
  <si>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</si>
  <si>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</si>
  <si>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</si>
  <si>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</si>
  <si>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</si>
  <si>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</si>
  <si>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</si>
  <si>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</si>
  <si>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</si>
  <si>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</si>
  <si>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</si>
  <si>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</si>
  <si>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</si>
  <si>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</si>
  <si>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</si>
  <si>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</si>
  <si>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</si>
  <si>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</si>
  <si>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</si>
  <si>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</si>
  <si>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</si>
  <si>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</si>
  <si>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</si>
  <si>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</si>
  <si>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</si>
  <si>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</si>
  <si>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</si>
  <si>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</si>
  <si>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</si>
  <si>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</si>
  <si>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</si>
  <si>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</si>
  <si>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</si>
  <si>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</si>
  <si>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</si>
  <si>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</si>
  <si>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</si>
  <si>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</si>
  <si>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</si>
  <si>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</si>
  <si>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</si>
  <si>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</si>
  <si>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</si>
  <si>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</si>
  <si>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</si>
  <si>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</si>
  <si>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</si>
  <si>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</si>
  <si>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</si>
  <si>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</si>
  <si>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</si>
  <si>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</si>
  <si>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</si>
  <si>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</si>
  <si>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</si>
  <si>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</si>
  <si>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</si>
  <si>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</si>
  <si>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</si>
  <si>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</si>
  <si>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</si>
  <si>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</si>
  <si>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</si>
  <si>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</si>
  <si>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</si>
  <si>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</si>
  <si>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</si>
  <si>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</si>
  <si>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</si>
  <si>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</si>
  <si>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</si>
  <si>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</si>
  <si>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</si>
  <si>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</si>
  <si>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</si>
  <si>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</si>
  <si>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</si>
  <si>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</si>
  <si>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</si>
  <si>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</si>
  <si>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</si>
  <si>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</si>
  <si>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</si>
  <si>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</si>
  <si>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</si>
  <si>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</si>
  <si>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</si>
  <si>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</si>
  <si>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</si>
  <si>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</si>
  <si>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</si>
  <si>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</si>
  <si>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</si>
  <si>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</si>
  <si>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</si>
  <si>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</si>
  <si>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</si>
  <si>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</si>
  <si>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</si>
  <si>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</si>
  <si>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</si>
  <si>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</si>
  <si>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</si>
  <si>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</si>
  <si>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</si>
  <si>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</si>
  <si>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</si>
  <si>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</si>
  <si>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</si>
  <si>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</si>
  <si>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</si>
  <si>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</si>
  <si>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</si>
  <si>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</si>
  <si>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</si>
  <si>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</si>
  <si>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</si>
  <si>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</si>
  <si>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</si>
  <si>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</si>
  <si>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</si>
  <si>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</si>
  <si>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</si>
  <si>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</si>
  <si>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</si>
  <si>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</si>
  <si>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</si>
  <si>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</si>
  <si>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</si>
  <si>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</si>
  <si>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</si>
  <si>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</si>
  <si>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</si>
  <si>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</si>
  <si>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</si>
  <si>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</si>
  <si>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</si>
  <si>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</si>
  <si>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</si>
  <si>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</si>
  <si>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</si>
  <si>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</si>
  <si>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</si>
  <si>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</si>
  <si>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</si>
  <si>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</si>
  <si>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</si>
  <si>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</si>
  <si>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</si>
  <si>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</si>
  <si>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</si>
  <si>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</si>
  <si>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</si>
  <si>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</si>
  <si>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</si>
  <si>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</si>
  <si>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</si>
  <si>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</si>
  <si>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</si>
  <si>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</si>
  <si>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</si>
  <si>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</si>
  <si>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</si>
  <si>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</si>
  <si>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</si>
  <si>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</si>
  <si>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</si>
  <si>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</si>
  <si>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</si>
  <si>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</si>
  <si>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</si>
  <si>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</si>
  <si>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</si>
  <si>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</si>
  <si>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</si>
  <si>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</si>
  <si>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</si>
  <si>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</si>
  <si>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</si>
  <si>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</si>
  <si>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</si>
  <si>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</si>
  <si>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</si>
  <si>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</si>
  <si>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</si>
  <si>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</si>
  <si>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</si>
  <si>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</si>
  <si>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</si>
  <si>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</si>
  <si>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</si>
  <si>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</si>
  <si>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</si>
  <si>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</si>
  <si>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</si>
  <si>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</si>
  <si>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</si>
  <si>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</si>
  <si>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</si>
  <si>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</si>
  <si>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</si>
  <si>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</si>
  <si>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</si>
  <si>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</si>
  <si>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</si>
  <si>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</si>
  <si>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</si>
  <si>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</si>
  <si>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</si>
  <si>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</si>
  <si>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</si>
  <si>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</si>
  <si>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</si>
  <si>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</si>
  <si>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</si>
  <si>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</si>
  <si>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</si>
  <si>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</si>
  <si>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</si>
  <si>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</si>
  <si>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</si>
  <si>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</si>
  <si>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</si>
  <si>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</si>
  <si>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</si>
  <si>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</si>
  <si>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</si>
  <si>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</si>
  <si>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</si>
  <si>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</si>
  <si>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</si>
  <si>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</si>
  <si>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</si>
  <si>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</si>
  <si>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</si>
  <si>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</si>
  <si>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</si>
  <si>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</si>
  <si>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</si>
  <si>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</si>
  <si>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</si>
  <si>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</si>
  <si>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</si>
  <si>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</si>
  <si>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</si>
  <si>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</si>
  <si>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</si>
  <si>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</si>
  <si>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</si>
  <si>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</si>
  <si>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</si>
  <si>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</si>
  <si>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</si>
  <si>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</si>
  <si>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</si>
  <si>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</si>
  <si>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</si>
  <si>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</si>
  <si>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</si>
  <si>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</si>
  <si>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</si>
  <si>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</si>
  <si>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</si>
  <si>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</si>
  <si>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</si>
  <si>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</si>
  <si>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</si>
  <si>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</si>
  <si>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</si>
  <si>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</si>
  <si>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</si>
  <si>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</si>
  <si>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</si>
  <si>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</si>
  <si>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</si>
  <si>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</si>
  <si>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</si>
  <si>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</si>
  <si>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</si>
  <si>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</si>
  <si>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</si>
  <si>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</si>
  <si>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</si>
  <si>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</si>
  <si>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</si>
  <si>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</si>
  <si>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</si>
  <si>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</si>
  <si>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</si>
  <si>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</si>
  <si>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</si>
  <si>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</si>
  <si>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</si>
  <si>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</si>
  <si>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</si>
  <si>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</si>
  <si>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</si>
  <si>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</si>
  <si>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</si>
  <si>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</si>
  <si>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</si>
  <si>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</si>
  <si>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</si>
  <si>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</si>
  <si>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</si>
  <si>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</si>
  <si>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</si>
  <si>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</si>
  <si>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</si>
  <si>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</si>
  <si>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</si>
  <si>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</si>
  <si>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</si>
  <si>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</si>
  <si>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</si>
  <si>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</si>
  <si>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</si>
  <si>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</si>
  <si>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</si>
  <si>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</si>
  <si>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</si>
  <si>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</si>
  <si>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</si>
  <si>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</si>
  <si>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</si>
  <si>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</si>
  <si>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</si>
  <si>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</si>
  <si>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</si>
  <si>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</si>
  <si>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</si>
  <si>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</si>
  <si>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</si>
  <si>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</si>
  <si>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</si>
  <si>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</si>
  <si>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</si>
  <si>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</si>
  <si>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</si>
  <si>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</si>
  <si>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</si>
  <si>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</si>
  <si>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</si>
  <si>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</si>
  <si>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</si>
  <si>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</si>
  <si>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</si>
  <si>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</si>
  <si>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</si>
  <si>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</si>
  <si>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</si>
  <si>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</si>
  <si>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</si>
  <si>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</si>
  <si>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</si>
  <si>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</si>
  <si>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</si>
  <si>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</si>
  <si>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</si>
  <si>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</si>
  <si>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</si>
  <si>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</si>
  <si>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</si>
  <si>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</si>
  <si>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</si>
  <si>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</si>
  <si>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</si>
  <si>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</si>
  <si>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</si>
  <si>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</si>
  <si>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</si>
  <si>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</si>
  <si>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</si>
  <si>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</si>
  <si>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</si>
  <si>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</si>
  <si>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</si>
  <si>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</si>
  <si>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</si>
  <si>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</si>
  <si>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</si>
  <si>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</si>
  <si>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</si>
  <si>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</si>
  <si>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</si>
  <si>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</si>
  <si>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</si>
  <si>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</si>
  <si>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</si>
  <si>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</si>
  <si>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</si>
  <si>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</si>
  <si>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</si>
  <si>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</si>
  <si>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</si>
  <si>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</si>
  <si>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</si>
  <si>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</si>
  <si>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</si>
  <si>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</si>
  <si>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</si>
  <si>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</si>
  <si>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</si>
  <si>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</si>
  <si>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</si>
  <si>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</si>
  <si>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</si>
  <si>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</si>
  <si>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</si>
  <si>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</si>
  <si>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</si>
  <si>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</si>
  <si>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</si>
  <si>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</si>
  <si>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</si>
  <si>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</si>
  <si>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</si>
  <si>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</si>
  <si>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</si>
  <si>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</si>
  <si>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</si>
  <si>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</si>
  <si>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</si>
  <si>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</si>
  <si>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</si>
  <si>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</si>
  <si>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</si>
  <si>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</si>
  <si>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</si>
  <si>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</si>
  <si>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</si>
  <si>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</si>
  <si>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</si>
  <si>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</si>
  <si>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</si>
  <si>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</si>
  <si>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</si>
  <si>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</si>
  <si>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</si>
  <si>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</si>
  <si>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</si>
  <si>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</si>
  <si>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</si>
  <si>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</si>
  <si>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</si>
  <si>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</si>
  <si>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</si>
  <si>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</si>
  <si>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</si>
  <si>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</si>
  <si>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</si>
  <si>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</si>
  <si>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</si>
  <si>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</si>
  <si>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</si>
  <si>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</si>
  <si>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</si>
  <si>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</si>
  <si>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</si>
  <si>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</si>
  <si>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</si>
  <si>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</si>
  <si>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</si>
  <si>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</si>
  <si>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</si>
  <si>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</si>
  <si>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</si>
  <si>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</si>
  <si>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</si>
  <si>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</si>
  <si>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</si>
  <si>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</si>
  <si>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</si>
  <si>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</si>
  <si>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</si>
  <si>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</si>
  <si>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</si>
  <si>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</si>
  <si>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</si>
  <si>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</si>
  <si>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</si>
  <si>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</si>
  <si>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</si>
  <si>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</si>
  <si>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</si>
  <si>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</si>
  <si>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</si>
  <si>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</si>
  <si>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</si>
  <si>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</si>
  <si>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</si>
  <si>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</si>
  <si>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</si>
  <si>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</si>
  <si>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</si>
  <si>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</si>
  <si>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</si>
  <si>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</si>
  <si>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</si>
  <si>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</si>
  <si>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</si>
  <si>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</si>
  <si>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</si>
  <si>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</si>
  <si>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</si>
  <si>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</si>
  <si>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</si>
  <si>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</si>
  <si>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</si>
  <si>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</si>
  <si>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</si>
  <si>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</si>
  <si>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</si>
  <si>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</si>
  <si>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</si>
  <si>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</si>
  <si>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</si>
  <si>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</si>
  <si>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</si>
  <si>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</si>
  <si>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</si>
  <si>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</si>
  <si>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</si>
  <si>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</si>
  <si>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</si>
  <si>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</si>
  <si>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</si>
  <si>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</si>
  <si>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</si>
  <si>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</si>
  <si>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</si>
  <si>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</si>
  <si>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</si>
  <si>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</si>
  <si>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</si>
  <si>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</si>
  <si>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</si>
  <si>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</si>
  <si>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</si>
  <si>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</si>
  <si>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</si>
  <si>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</si>
  <si>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</si>
  <si>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</si>
  <si>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</si>
  <si>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</si>
  <si>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</si>
  <si>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</si>
  <si>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</si>
  <si>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</si>
  <si>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</si>
  <si>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</si>
  <si>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</si>
  <si>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</si>
  <si>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</si>
  <si>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</si>
  <si>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</si>
  <si>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</si>
  <si>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</si>
  <si>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</si>
  <si>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</si>
  <si>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</si>
  <si>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</si>
  <si>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</si>
  <si>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</si>
  <si>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</si>
  <si>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</si>
  <si>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</si>
  <si>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</si>
  <si>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</si>
  <si>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</si>
  <si>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</si>
  <si>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</si>
  <si>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</si>
  <si>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</si>
  <si>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</si>
  <si>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</si>
  <si>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</si>
  <si>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</si>
  <si>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</si>
  <si>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</si>
  <si>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</si>
  <si>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</si>
  <si>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</si>
  <si>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</si>
  <si>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</si>
  <si>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</si>
  <si>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</si>
  <si>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</si>
  <si>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</si>
  <si>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</si>
  <si>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</si>
  <si>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</si>
  <si>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</si>
  <si>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</si>
  <si>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</si>
  <si>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</si>
  <si>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</si>
  <si>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</si>
  <si>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</si>
  <si>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</si>
  <si>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</si>
  <si>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</si>
  <si>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</si>
  <si>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</si>
  <si>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</si>
  <si>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</si>
  <si>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</si>
  <si>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</si>
  <si>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</si>
  <si>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</si>
  <si>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</si>
  <si>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</si>
  <si>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</si>
  <si>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</si>
  <si>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</si>
  <si>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</si>
  <si>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</si>
  <si>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</si>
  <si>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</si>
  <si>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</si>
  <si>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</si>
  <si>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</si>
  <si>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</si>
  <si>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</si>
  <si>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</si>
  <si>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</si>
  <si>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</si>
  <si>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</si>
  <si>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</si>
  <si>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</si>
  <si>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</si>
  <si>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</si>
  <si>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</si>
  <si>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</si>
  <si>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</si>
  <si>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</si>
  <si>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</si>
  <si>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</si>
  <si>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</si>
  <si>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</si>
  <si>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</si>
  <si>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</si>
  <si>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</si>
  <si>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</si>
  <si>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</si>
  <si>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</si>
  <si>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</si>
  <si>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</si>
  <si>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</si>
  <si>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</si>
  <si>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</si>
  <si>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</si>
  <si>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</si>
  <si>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</si>
  <si>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</si>
  <si>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</si>
  <si>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</si>
  <si>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</si>
  <si>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</si>
  <si>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</si>
  <si>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</si>
  <si>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</si>
  <si>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</si>
  <si>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</si>
  <si>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</si>
  <si>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</si>
  <si>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</si>
  <si>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</si>
  <si>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</si>
  <si>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</si>
  <si>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</si>
  <si>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</si>
  <si>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</si>
  <si>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</si>
  <si>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</si>
  <si>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</si>
  <si>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</si>
  <si>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</si>
  <si>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</si>
  <si>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</si>
  <si>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</si>
  <si>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</si>
  <si>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</si>
  <si>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</si>
  <si>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</si>
  <si>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</si>
  <si>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</si>
  <si>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</si>
  <si>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</si>
  <si>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</si>
  <si>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</si>
  <si>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</si>
  <si>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</si>
  <si>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</si>
  <si>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</si>
  <si>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</si>
  <si>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</si>
  <si>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</si>
  <si>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</si>
  <si>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</si>
  <si>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</si>
  <si>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</si>
  <si>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</si>
  <si>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</si>
  <si>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</si>
  <si>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</si>
  <si>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</si>
  <si>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</si>
  <si>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</si>
  <si>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</si>
  <si>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</si>
  <si>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</si>
  <si>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</si>
  <si>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</si>
  <si>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</si>
  <si>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</si>
  <si>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</si>
  <si>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</si>
  <si>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</si>
  <si>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</si>
  <si>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</si>
  <si>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</si>
  <si>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</si>
  <si>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</si>
  <si>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</si>
  <si>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</si>
  <si>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</si>
  <si>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</si>
  <si>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</si>
  <si>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</si>
  <si>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</si>
  <si>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</si>
  <si>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</si>
  <si>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</si>
  <si>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</si>
  <si>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</si>
  <si>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</si>
  <si>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</si>
  <si>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</si>
  <si>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</si>
  <si>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</si>
  <si>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</si>
  <si>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</si>
  <si>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</si>
  <si>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</si>
  <si>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</si>
  <si>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</si>
  <si>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</si>
  <si>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</si>
  <si>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</si>
  <si>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</si>
  <si>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</si>
  <si>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</si>
  <si>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</si>
  <si>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</si>
  <si>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</si>
  <si>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</si>
  <si>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</si>
  <si>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</si>
  <si>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</si>
  <si>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</si>
  <si>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</si>
  <si>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</si>
  <si>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</si>
  <si>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</si>
  <si>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</si>
  <si>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</si>
  <si>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</si>
  <si>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</si>
  <si>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</si>
  <si>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</si>
  <si>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</si>
  <si>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</si>
  <si>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</si>
  <si>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</si>
  <si>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</si>
  <si>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</si>
  <si>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</si>
  <si>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</si>
  <si>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</si>
  <si>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</si>
  <si>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</si>
  <si>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</si>
  <si>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</si>
  <si>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</si>
  <si>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</si>
  <si>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</si>
  <si>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</si>
  <si>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</si>
  <si>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</si>
  <si>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</si>
  <si>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</si>
  <si>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</si>
  <si>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</si>
  <si>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</si>
  <si>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</si>
  <si>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</si>
  <si>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</si>
  <si>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</si>
  <si>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</si>
  <si>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</si>
  <si>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</si>
  <si>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</si>
  <si>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</si>
  <si>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</si>
  <si>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</si>
  <si>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</si>
  <si>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</si>
  <si>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</si>
  <si>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</si>
  <si>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</si>
  <si>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</si>
  <si>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</si>
  <si>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</si>
  <si>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</si>
  <si>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</si>
  <si>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</si>
  <si>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</si>
  <si>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</si>
  <si>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</si>
  <si>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</si>
  <si>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</si>
  <si>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</si>
  <si>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</si>
  <si>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</si>
  <si>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</si>
  <si>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</si>
  <si>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</si>
  <si>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</si>
  <si>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</si>
  <si>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</si>
  <si>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</si>
  <si>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</si>
  <si>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</si>
  <si>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</si>
  <si>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</si>
  <si>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</si>
  <si>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</si>
  <si>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</si>
  <si>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</si>
  <si>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</si>
  <si>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</si>
  <si>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</si>
  <si>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</si>
  <si>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</si>
  <si>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</si>
  <si>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</si>
  <si>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</si>
  <si>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</si>
  <si>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</si>
  <si>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</si>
  <si>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</si>
  <si>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</si>
  <si>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</si>
  <si>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</si>
  <si>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</si>
  <si>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</si>
  <si>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</si>
  <si>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</si>
  <si>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</si>
  <si>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</si>
  <si>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</si>
  <si>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</si>
  <si>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</si>
  <si>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</si>
  <si>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</si>
  <si>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</si>
  <si>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</si>
  <si>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</si>
  <si>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</si>
  <si>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</si>
  <si>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</si>
  <si>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</si>
  <si>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</si>
  <si>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</si>
  <si>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</si>
  <si>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</si>
  <si>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</si>
  <si>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</si>
  <si>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</si>
  <si>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</si>
  <si>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</si>
  <si>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</si>
  <si>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</si>
  <si>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</si>
  <si>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</si>
  <si>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</si>
  <si>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</si>
  <si>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</si>
  <si>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</si>
  <si>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</si>
  <si>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</si>
  <si>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</si>
  <si>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</si>
  <si>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</si>
  <si>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</si>
  <si>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</si>
  <si>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</si>
  <si>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</si>
  <si>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</si>
  <si>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</si>
  <si>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</si>
  <si>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</si>
  <si>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</si>
  <si>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</si>
  <si>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</si>
  <si>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</si>
  <si>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</si>
  <si>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</si>
  <si>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</si>
  <si>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</si>
  <si>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</si>
  <si>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</si>
  <si>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</si>
  <si>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</si>
  <si>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</si>
  <si>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</si>
  <si>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</si>
  <si>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</si>
  <si>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</si>
  <si>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</si>
  <si>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</si>
  <si>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</si>
  <si>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</si>
  <si>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</si>
  <si>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</si>
  <si>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</si>
  <si>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</si>
  <si>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</si>
  <si>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</si>
  <si>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</si>
  <si>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</si>
  <si>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</si>
  <si>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</si>
  <si>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</si>
  <si>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</si>
  <si>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</si>
  <si>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</si>
  <si>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</si>
  <si>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</si>
  <si>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</si>
  <si>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</si>
  <si>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</si>
  <si>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</si>
  <si>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</si>
  <si>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</si>
  <si>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</si>
  <si>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</si>
  <si>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</si>
  <si>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</si>
  <si>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</si>
  <si>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</si>
  <si>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</si>
  <si>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</si>
  <si>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</si>
  <si>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</si>
  <si>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</si>
  <si>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</si>
  <si>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</si>
  <si>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</si>
  <si>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</si>
  <si>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</si>
  <si>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</si>
  <si>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</si>
  <si>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</si>
  <si>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</si>
  <si>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</si>
  <si>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</si>
  <si>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</si>
  <si>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</si>
  <si>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</si>
  <si>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</si>
  <si>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</si>
  <si>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</si>
  <si>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</si>
  <si>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</si>
  <si>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</si>
  <si>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</si>
  <si>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</si>
  <si>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</si>
  <si>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</si>
  <si>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</si>
  <si>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</si>
  <si>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</si>
  <si>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</si>
  <si>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</si>
  <si>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</si>
  <si>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</si>
  <si>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</si>
  <si>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</si>
  <si>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</si>
  <si>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</si>
  <si>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</si>
  <si>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</si>
  <si>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</si>
  <si>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</si>
  <si>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</si>
  <si>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</si>
  <si>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</si>
  <si>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</si>
  <si>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</si>
  <si>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</si>
  <si>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</si>
  <si>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</si>
  <si>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</si>
  <si>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</si>
  <si>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</si>
  <si>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</si>
  <si>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</si>
  <si>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</si>
  <si>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</si>
  <si>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</si>
  <si>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</si>
  <si>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</si>
  <si>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</si>
  <si>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</si>
  <si>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</si>
  <si>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</si>
  <si>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</si>
  <si>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</si>
  <si>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</si>
  <si>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</si>
  <si>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</si>
  <si>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</si>
  <si>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</si>
  <si>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</si>
  <si>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</si>
  <si>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</si>
  <si>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</si>
  <si>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</si>
  <si>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</si>
  <si>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</si>
  <si>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</si>
  <si>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</si>
  <si>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</si>
  <si>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</si>
  <si>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</si>
  <si>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</si>
  <si>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</si>
  <si>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</si>
  <si>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</si>
  <si>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</si>
  <si>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</si>
  <si>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</si>
  <si>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</si>
  <si>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</si>
  <si>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</si>
  <si>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</si>
  <si>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</si>
  <si>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</si>
  <si>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</si>
  <si>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</si>
  <si>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</si>
  <si>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</si>
  <si>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</si>
  <si>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</si>
  <si>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</si>
  <si>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</si>
  <si>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</si>
  <si>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</si>
  <si>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</si>
  <si>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</si>
  <si>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</si>
  <si>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</si>
  <si>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</si>
  <si>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</si>
  <si>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</si>
  <si>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</si>
  <si>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</si>
  <si>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</si>
  <si>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</si>
  <si>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</si>
  <si>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</si>
  <si>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</si>
  <si>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</si>
  <si>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</si>
  <si>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</si>
  <si>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</si>
  <si>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</si>
  <si>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</si>
  <si>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</si>
  <si>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</si>
  <si>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</si>
  <si>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</si>
  <si>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</si>
  <si>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</si>
  <si>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</si>
  <si>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</si>
  <si>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</si>
  <si>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</si>
  <si>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</si>
  <si>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</si>
  <si>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</si>
  <si>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</si>
  <si>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</si>
  <si>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</si>
  <si>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</si>
  <si>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</si>
  <si>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</si>
  <si>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</si>
  <si>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</si>
  <si>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</si>
  <si>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</si>
  <si>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</si>
  <si>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</si>
  <si>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</si>
  <si>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</si>
  <si>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</si>
  <si>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</si>
  <si>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</si>
  <si>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</si>
  <si>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</si>
  <si>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</si>
  <si>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</si>
  <si>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</si>
  <si>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</si>
  <si>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</si>
  <si>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</si>
  <si>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</si>
  <si>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</si>
  <si>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</si>
  <si>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</si>
  <si>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</si>
  <si>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</si>
  <si>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</si>
  <si>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</si>
  <si>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</si>
  <si>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</si>
  <si>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</si>
  <si>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</si>
  <si>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</si>
  <si>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</si>
  <si>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</si>
  <si>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</si>
  <si>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</si>
  <si>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</si>
  <si>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</si>
  <si>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</si>
  <si>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</si>
  <si>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</si>
  <si>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</si>
  <si>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</si>
  <si>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</si>
  <si>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</si>
  <si>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</si>
  <si>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</si>
  <si>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</si>
  <si>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</si>
  <si>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</si>
  <si>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</si>
  <si>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</si>
  <si>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</si>
  <si>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</si>
  <si>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</si>
  <si>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</si>
  <si>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</si>
  <si>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</si>
  <si>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</si>
  <si>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</si>
  <si>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</si>
  <si>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</si>
  <si>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</si>
  <si>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</si>
  <si>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</si>
  <si>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</si>
  <si>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</si>
  <si>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</si>
  <si>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</si>
  <si>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</si>
  <si>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</si>
  <si>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</si>
  <si>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</si>
  <si>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</si>
  <si>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</si>
  <si>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</si>
  <si>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</si>
  <si>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</si>
  <si>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</si>
  <si>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</si>
  <si>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</si>
  <si>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</si>
  <si>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</si>
  <si>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</si>
  <si>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</si>
  <si>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</si>
  <si>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</si>
  <si>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</si>
  <si>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</si>
  <si>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</si>
  <si>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</si>
  <si>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</si>
  <si>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</si>
  <si>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</si>
  <si>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</si>
  <si>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</si>
  <si>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</si>
  <si>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</si>
  <si>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</si>
  <si>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</si>
  <si>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</si>
  <si>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</si>
  <si>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</si>
  <si>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</si>
  <si>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</si>
  <si>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</si>
  <si>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</si>
  <si>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</si>
  <si>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</si>
  <si>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</si>
  <si>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</si>
  <si>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</si>
  <si>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</si>
  <si>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</si>
  <si>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</si>
  <si>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</si>
  <si>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</si>
  <si>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</si>
  <si>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</si>
  <si>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</si>
  <si>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</si>
  <si>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</si>
  <si>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</si>
  <si>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</si>
  <si>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</si>
  <si>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</si>
  <si>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</si>
  <si>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</si>
  <si>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</si>
  <si>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</si>
  <si>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</si>
  <si>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</si>
  <si>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</si>
  <si>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</si>
  <si>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</si>
  <si>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</si>
  <si>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</si>
  <si>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</si>
  <si>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</si>
  <si>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</si>
  <si>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</si>
  <si>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</si>
  <si>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</si>
  <si>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</si>
  <si>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</si>
  <si>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</si>
  <si>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</si>
  <si>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</si>
  <si>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</si>
  <si>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</si>
  <si>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</si>
  <si>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</si>
  <si>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</si>
  <si>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</si>
  <si>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</si>
  <si>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</si>
  <si>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</si>
  <si>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</si>
  <si>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</si>
  <si>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</si>
  <si>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</si>
  <si>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</si>
  <si>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</si>
  <si>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</si>
  <si>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</si>
  <si>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</si>
  <si>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</si>
  <si>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</si>
  <si>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</si>
  <si>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</si>
  <si>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</si>
  <si>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</si>
  <si>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</si>
  <si>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</si>
  <si>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</si>
  <si>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</si>
  <si>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</si>
  <si>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</si>
  <si>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</si>
  <si>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</si>
  <si>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</si>
  <si>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</si>
  <si>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</si>
  <si>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</si>
  <si>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</si>
  <si>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</si>
  <si>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</si>
  <si>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</si>
  <si>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</si>
  <si>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</si>
  <si>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</si>
  <si>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</si>
  <si>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</si>
  <si>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</si>
  <si>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</si>
  <si>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</si>
  <si>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</si>
  <si>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</si>
  <si>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</si>
  <si>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</si>
  <si>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</si>
  <si>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</si>
  <si>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</si>
  <si>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</si>
  <si>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</si>
  <si>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</si>
  <si>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</si>
  <si>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</si>
  <si>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</si>
  <si>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</si>
  <si>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</si>
  <si>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</si>
  <si>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</si>
  <si>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</si>
  <si>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</si>
  <si>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</si>
  <si>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</si>
  <si>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</si>
  <si>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</si>
  <si>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</si>
  <si>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</si>
  <si>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</si>
  <si>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</si>
  <si>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</si>
  <si>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</si>
  <si>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</si>
  <si>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</si>
  <si>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</si>
  <si>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</si>
  <si>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</si>
  <si>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</si>
  <si>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</si>
  <si>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</si>
  <si>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</si>
  <si>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</si>
  <si>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</si>
  <si>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</si>
  <si>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</si>
  <si>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</si>
  <si>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</si>
  <si>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</si>
  <si>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</si>
  <si>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</si>
  <si>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</si>
  <si>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</si>
  <si>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</si>
  <si>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</si>
  <si>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</si>
  <si>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</si>
  <si>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</si>
  <si>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</si>
  <si>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</si>
  <si>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</si>
  <si>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</si>
  <si>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</si>
  <si>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</si>
  <si>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</si>
  <si>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</si>
  <si>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</si>
  <si>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</si>
  <si>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</si>
  <si>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</si>
  <si>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</si>
  <si>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</si>
  <si>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</si>
  <si>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</si>
  <si>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</si>
  <si>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</si>
  <si>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</si>
  <si>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</si>
  <si>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</si>
  <si>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</si>
  <si>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</si>
  <si>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</si>
  <si>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</si>
  <si>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</si>
  <si>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</si>
  <si>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</si>
  <si>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</si>
  <si>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</si>
  <si>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</si>
  <si>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</si>
  <si>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</si>
  <si>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</si>
  <si>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</si>
  <si>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</si>
  <si>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</si>
  <si>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</si>
  <si>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</si>
  <si>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</si>
  <si>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</si>
  <si>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</si>
  <si>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</si>
  <si>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</si>
  <si>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</si>
  <si>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</si>
  <si>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</si>
  <si>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</si>
  <si>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</si>
  <si>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</si>
  <si>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</si>
  <si>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</si>
  <si>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</si>
  <si>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</si>
  <si>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</si>
  <si>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</si>
  <si>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</si>
  <si>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</si>
  <si>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</si>
  <si>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</si>
  <si>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</si>
  <si>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</si>
  <si>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</si>
  <si>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</si>
  <si>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</si>
  <si>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</si>
  <si>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</si>
  <si>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</si>
  <si>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</si>
  <si>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</si>
  <si>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</si>
  <si>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</si>
  <si>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</si>
  <si>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</si>
  <si>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</si>
  <si>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</si>
  <si>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</si>
  <si>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</si>
  <si>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</si>
  <si>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</si>
  <si>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</si>
  <si>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</si>
  <si>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</si>
  <si>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</si>
  <si>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</si>
  <si>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</si>
  <si>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</si>
  <si>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</si>
  <si>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</si>
  <si>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</si>
  <si>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</si>
  <si>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</si>
  <si>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</si>
  <si>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</si>
  <si>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</si>
  <si>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</si>
  <si>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</si>
  <si>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</si>
  <si>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</si>
  <si>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</si>
  <si>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</si>
  <si>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</si>
  <si>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</si>
  <si>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</si>
  <si>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</si>
  <si>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</si>
  <si>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</si>
  <si>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</si>
  <si>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</si>
  <si>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</si>
  <si>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</si>
  <si>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</si>
  <si>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</si>
  <si>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</si>
  <si>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</si>
  <si>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</si>
  <si>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</si>
  <si>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</si>
  <si>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</si>
  <si>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</si>
  <si>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</si>
  <si>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</si>
  <si>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</si>
  <si>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</si>
  <si>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</si>
  <si>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</si>
  <si>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</si>
  <si>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</si>
  <si>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</si>
  <si>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</si>
  <si>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</si>
  <si>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</si>
  <si>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</si>
  <si>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</si>
  <si>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</si>
  <si>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</si>
  <si>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</si>
  <si>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</si>
  <si>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</si>
  <si>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</si>
  <si>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</si>
  <si>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</si>
  <si>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</si>
  <si>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</si>
  <si>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</si>
  <si>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</si>
  <si>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</si>
  <si>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</si>
  <si>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</si>
  <si>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</si>
  <si>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</si>
  <si>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</si>
  <si>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</si>
  <si>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</si>
  <si>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</si>
  <si>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</si>
  <si>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</si>
  <si>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</si>
  <si>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</si>
  <si>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</si>
  <si>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</si>
  <si>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</si>
  <si>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</si>
  <si>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</si>
  <si>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</si>
  <si>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</si>
  <si>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</si>
  <si>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</si>
  <si>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</si>
  <si>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</si>
  <si>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</si>
  <si>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</si>
  <si>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</si>
  <si>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</si>
  <si>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</si>
  <si>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</si>
  <si>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</si>
  <si>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</si>
  <si>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</si>
  <si>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</si>
  <si>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</si>
  <si>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</si>
  <si>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</si>
  <si>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</si>
  <si>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</si>
  <si>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</si>
  <si>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</si>
  <si>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</si>
  <si>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</si>
  <si>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</si>
  <si>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</si>
  <si>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</si>
  <si>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</si>
  <si>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</si>
  <si>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</si>
  <si>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</si>
  <si>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</si>
  <si>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</si>
  <si>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</si>
  <si>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</si>
  <si>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</si>
  <si>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</si>
  <si>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</si>
  <si>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</si>
  <si>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</si>
  <si>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</si>
  <si>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</si>
  <si>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</si>
  <si>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</si>
  <si>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</si>
  <si>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</si>
  <si>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</si>
  <si>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</si>
  <si>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</si>
  <si>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</si>
  <si>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</si>
  <si>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</si>
  <si>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</si>
  <si>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</si>
  <si>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</si>
  <si>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</si>
  <si>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</si>
  <si>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</si>
  <si>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</si>
  <si>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</si>
  <si>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</si>
  <si>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</si>
  <si>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</si>
  <si>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</si>
  <si>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</si>
  <si>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</si>
  <si>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</si>
  <si>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</si>
  <si>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</si>
  <si>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</si>
  <si>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</si>
  <si>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</si>
  <si>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</si>
  <si>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</si>
  <si>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</si>
  <si>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</si>
  <si>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</si>
  <si>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</si>
  <si>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</si>
  <si>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</si>
  <si>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</si>
  <si>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</si>
  <si>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</si>
  <si>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</si>
  <si>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</si>
  <si>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</si>
  <si>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</si>
  <si>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</si>
  <si>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</si>
  <si>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</si>
  <si>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</si>
  <si>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</si>
  <si>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</si>
  <si>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</si>
  <si>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</si>
  <si>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</si>
  <si>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</si>
  <si>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</si>
  <si>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</si>
  <si>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</si>
  <si>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</si>
  <si>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</si>
  <si>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</si>
  <si>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</si>
  <si>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</si>
  <si>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</si>
  <si>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</si>
  <si>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</si>
  <si>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</si>
  <si>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</si>
  <si>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</si>
  <si>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</si>
  <si>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</si>
  <si>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</si>
  <si>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</si>
  <si>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</si>
  <si>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</si>
  <si>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</si>
  <si>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</si>
  <si>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</si>
  <si>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</si>
  <si>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</si>
  <si>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</si>
  <si>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</si>
  <si>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</si>
  <si>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</si>
  <si>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</si>
  <si>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</si>
  <si>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</si>
  <si>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</si>
  <si>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</si>
  <si>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</si>
  <si>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</si>
  <si>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</si>
  <si>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</si>
  <si>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</si>
  <si>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</si>
  <si>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</si>
  <si>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</si>
  <si>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</si>
  <si>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</si>
  <si>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</si>
  <si>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</si>
  <si>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</si>
  <si>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</si>
  <si>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</si>
  <si>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</si>
  <si>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</si>
  <si>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</si>
  <si>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</si>
  <si>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</si>
  <si>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</si>
  <si>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</si>
  <si>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</si>
  <si>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</si>
  <si>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</si>
  <si>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</si>
  <si>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</si>
  <si>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</si>
  <si>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</si>
  <si>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</si>
  <si>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</si>
  <si>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</si>
  <si>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</si>
  <si>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</si>
  <si>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</si>
  <si>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</si>
  <si>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</si>
  <si>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</si>
  <si>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</si>
  <si>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</si>
  <si>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</si>
  <si>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</si>
  <si>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</si>
  <si>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</si>
  <si>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</si>
  <si>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</si>
  <si>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</si>
  <si>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</si>
  <si>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</si>
  <si>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</si>
  <si>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</si>
  <si>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</si>
  <si>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</si>
  <si>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</si>
  <si>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</si>
  <si>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</si>
  <si>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</si>
  <si>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</si>
  <si>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</si>
  <si>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</si>
  <si>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</si>
  <si>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</si>
  <si>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</si>
  <si>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</si>
  <si>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</si>
  <si>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</si>
  <si>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</si>
  <si>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</si>
  <si>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</si>
  <si>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</si>
  <si>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</si>
  <si>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</si>
  <si>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</si>
  <si>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</si>
  <si>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</si>
  <si>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</si>
  <si>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</si>
  <si>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</si>
  <si>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</si>
  <si>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</si>
  <si>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</si>
  <si>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</si>
  <si>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</si>
  <si>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</si>
  <si>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</si>
  <si>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</si>
  <si>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</si>
  <si>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</si>
  <si>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</si>
  <si>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</si>
  <si>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</si>
  <si>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</si>
  <si>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</si>
  <si>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</si>
  <si>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</si>
  <si>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</si>
  <si>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</si>
  <si>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</si>
  <si>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</si>
  <si>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</si>
  <si>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</si>
  <si>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</si>
  <si>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</si>
  <si>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</si>
  <si>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</si>
  <si>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</si>
  <si>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</si>
  <si>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</si>
  <si>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</si>
  <si>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</si>
  <si>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</si>
  <si>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</si>
  <si>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</si>
  <si>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</si>
  <si>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</si>
  <si>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</si>
  <si>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</si>
  <si>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</si>
  <si>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</si>
  <si>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</si>
  <si>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</si>
  <si>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</si>
  <si>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</si>
  <si>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</si>
  <si>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</si>
  <si>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</si>
  <si>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</si>
  <si>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</si>
  <si>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</si>
  <si>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</si>
  <si>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</si>
  <si>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</si>
  <si>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</si>
  <si>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</si>
  <si>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</si>
  <si>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</si>
  <si>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</si>
  <si>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</si>
  <si>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</si>
  <si>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</si>
  <si>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</si>
  <si>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</si>
  <si>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</si>
  <si>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</si>
  <si>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</si>
  <si>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</si>
  <si>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</si>
  <si>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</si>
  <si>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</si>
  <si>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</si>
  <si>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</si>
  <si>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</si>
  <si>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</si>
  <si>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</si>
  <si>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</si>
  <si>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</si>
  <si>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</si>
  <si>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</si>
  <si>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</si>
  <si>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</si>
  <si>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</si>
  <si>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</si>
  <si>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</si>
  <si>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</si>
  <si>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</si>
  <si>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</si>
  <si>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</si>
  <si>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</si>
  <si>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</si>
  <si>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</si>
  <si>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</si>
  <si>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</si>
  <si>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</si>
  <si>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</si>
  <si>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</si>
  <si>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</si>
  <si>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</si>
  <si>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</si>
  <si>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</si>
  <si>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</si>
  <si>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</si>
  <si>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</si>
  <si>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</si>
  <si>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</si>
  <si>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</si>
  <si>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</si>
  <si>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</si>
  <si>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</si>
  <si>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</si>
  <si>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</si>
  <si>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</si>
  <si>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</si>
  <si>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</si>
  <si>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</si>
  <si>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</si>
  <si>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</si>
  <si>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</si>
  <si>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</si>
  <si>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</si>
  <si>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</si>
  <si>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</si>
  <si>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</si>
  <si>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</si>
  <si>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</si>
  <si>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</si>
  <si>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</si>
  <si>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</si>
  <si>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</si>
  <si>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</si>
  <si>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</si>
  <si>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</si>
  <si>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</si>
  <si>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</si>
  <si>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</si>
  <si>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</si>
  <si>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</si>
  <si>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</si>
  <si>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</si>
  <si>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</si>
  <si>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</si>
  <si>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</si>
  <si>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</si>
  <si>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</si>
  <si>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</si>
  <si>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</si>
  <si>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</si>
  <si>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</si>
  <si>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</si>
  <si>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</si>
  <si>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</si>
  <si>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</si>
  <si>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</si>
  <si>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</si>
  <si>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</si>
  <si>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</si>
  <si>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</si>
  <si>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</si>
  <si>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</si>
  <si>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</si>
  <si>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</si>
  <si>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</si>
  <si>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</si>
  <si>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</si>
  <si>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</si>
  <si>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</si>
  <si>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</si>
  <si>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</si>
  <si>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</si>
  <si>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</si>
  <si>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</si>
  <si>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</si>
  <si>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</si>
  <si>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</si>
  <si>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</si>
  <si>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</si>
  <si>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</si>
  <si>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</si>
  <si>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</si>
  <si>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</si>
  <si>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</si>
  <si>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</si>
  <si>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</si>
  <si>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</si>
  <si>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</si>
  <si>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</si>
  <si>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</si>
  <si>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</si>
  <si>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</si>
  <si>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</si>
  <si>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</si>
  <si>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</si>
  <si>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</si>
  <si>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</si>
  <si>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</si>
  <si>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</si>
  <si>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</si>
  <si>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</si>
  <si>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</si>
  <si>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</si>
  <si>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</si>
  <si>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</si>
  <si>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</si>
  <si>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</si>
  <si>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</si>
  <si>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</si>
  <si>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</si>
  <si>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</si>
  <si>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</si>
  <si>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</si>
  <si>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</si>
  <si>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</si>
  <si>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</si>
  <si>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</si>
  <si>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</si>
  <si>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</si>
  <si>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</si>
  <si>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</si>
  <si>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</si>
  <si>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</si>
  <si>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</si>
  <si>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</si>
  <si>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</si>
  <si>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</si>
  <si>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</si>
  <si>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</si>
  <si>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</si>
  <si>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</si>
  <si>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</si>
  <si>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</si>
  <si>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</si>
  <si>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</si>
  <si>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</si>
  <si>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</si>
  <si>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</si>
  <si>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</si>
  <si>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</si>
  <si>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</si>
  <si>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</si>
  <si>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</si>
  <si>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</si>
  <si>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</si>
  <si>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</si>
  <si>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</si>
  <si>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</si>
  <si>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</si>
  <si>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</si>
  <si>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</si>
  <si>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</si>
  <si>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</si>
  <si>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</si>
  <si>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</si>
  <si>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</si>
  <si>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</si>
  <si>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</si>
  <si>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</si>
  <si>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</si>
  <si>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</si>
  <si>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</si>
  <si>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</si>
  <si>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</si>
  <si>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</si>
  <si>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</si>
  <si>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</si>
  <si>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</si>
  <si>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</si>
  <si>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</si>
  <si>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</si>
  <si>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</si>
  <si>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</si>
  <si>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</si>
  <si>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</si>
  <si>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</si>
  <si>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</si>
  <si>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</si>
  <si>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</si>
  <si>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</si>
  <si>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</si>
  <si>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</si>
  <si>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</si>
  <si>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</si>
  <si>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</si>
  <si>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</si>
  <si>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</si>
  <si>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</si>
  <si>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</si>
  <si>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</si>
  <si>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</si>
  <si>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</si>
  <si>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</si>
  <si>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</si>
  <si>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</si>
  <si>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</si>
  <si>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</si>
  <si>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</si>
  <si>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</si>
  <si>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</si>
  <si>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</si>
  <si>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</si>
  <si>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</si>
  <si>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</si>
  <si>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</si>
  <si>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</si>
  <si>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</si>
  <si>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</si>
  <si>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</si>
  <si>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</si>
  <si>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</si>
  <si>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</si>
  <si>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</si>
  <si>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</si>
  <si>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</si>
  <si>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</si>
  <si>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</si>
  <si>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</si>
  <si>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</si>
  <si>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</si>
  <si>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</si>
  <si>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</si>
  <si>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</si>
  <si>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</si>
  <si>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</si>
  <si>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</si>
  <si>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</si>
  <si>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</si>
  <si>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</si>
  <si>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</si>
  <si>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</si>
  <si>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</si>
  <si>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</si>
  <si>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</si>
  <si>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</si>
  <si>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</si>
  <si>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</si>
  <si>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</si>
  <si>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</si>
  <si>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</si>
  <si>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</si>
  <si>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</si>
  <si>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</si>
  <si>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</si>
  <si>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</si>
  <si>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</si>
  <si>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</si>
  <si>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</si>
  <si>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</si>
  <si>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</si>
  <si>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</si>
  <si>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</si>
  <si>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</si>
  <si>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</si>
  <si>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</si>
  <si>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</si>
  <si>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</si>
  <si>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</si>
  <si>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</si>
  <si>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</si>
  <si>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</si>
  <si>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</si>
  <si>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</si>
  <si>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</si>
  <si>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</si>
  <si>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</si>
  <si>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</si>
  <si>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</si>
  <si>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</si>
  <si>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</si>
  <si>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</si>
  <si>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</si>
  <si>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</si>
  <si>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</si>
  <si>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</si>
  <si>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</si>
  <si>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</si>
  <si>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</si>
  <si>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</si>
  <si>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</si>
  <si>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</si>
  <si>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</si>
  <si>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</si>
  <si>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</si>
  <si>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</si>
  <si>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</si>
  <si>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</si>
  <si>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</si>
  <si>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</si>
  <si>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</si>
  <si>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</si>
  <si>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</si>
  <si>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</si>
  <si>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</si>
  <si>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</si>
  <si>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</si>
  <si>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</si>
  <si>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</si>
  <si>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</si>
  <si>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</si>
  <si>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</si>
  <si>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</si>
  <si>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</si>
  <si>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</si>
  <si>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</si>
  <si>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</si>
  <si>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</si>
  <si>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</si>
  <si>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</si>
  <si>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</si>
  <si>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</si>
  <si>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</si>
  <si>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</si>
  <si>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</si>
  <si>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</si>
  <si>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</si>
  <si>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</si>
  <si>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</si>
  <si>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</si>
  <si>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</si>
  <si>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</si>
  <si>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</si>
  <si>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</si>
  <si>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</si>
  <si>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</si>
  <si>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</si>
  <si>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</si>
  <si>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</si>
  <si>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</si>
  <si>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</si>
  <si>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</si>
  <si>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</si>
  <si>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</si>
  <si>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</si>
  <si>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</si>
  <si>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</si>
  <si>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</si>
  <si>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</si>
  <si>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</si>
  <si>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</si>
  <si>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</si>
  <si>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</si>
  <si>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</si>
  <si>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</si>
  <si>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</si>
  <si>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</si>
  <si>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</si>
  <si>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</si>
  <si>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</si>
  <si>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</si>
  <si>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</si>
  <si>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</si>
  <si>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</si>
  <si>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</si>
  <si>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</si>
  <si>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</si>
  <si>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</si>
  <si>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</si>
  <si>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</si>
  <si>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</si>
  <si>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</si>
  <si>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</si>
  <si>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</si>
  <si>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</si>
  <si>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</si>
  <si>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</si>
  <si>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</si>
  <si>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</si>
  <si>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</si>
  <si>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</si>
  <si>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</si>
  <si>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</si>
  <si>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</si>
  <si>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</si>
  <si>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</si>
  <si>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</si>
  <si>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</si>
  <si>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</si>
  <si>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</si>
  <si>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</si>
  <si>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</si>
  <si>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</si>
  <si>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</si>
  <si>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</si>
  <si>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</si>
  <si>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</si>
  <si>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</si>
  <si>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</si>
  <si>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</si>
  <si>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</si>
  <si>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</si>
  <si>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</si>
  <si>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</si>
  <si>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</si>
  <si>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</si>
  <si>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</si>
  <si>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</si>
  <si>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</si>
  <si>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</si>
  <si>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</si>
  <si>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</si>
  <si>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</si>
  <si>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</si>
  <si>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</si>
  <si>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</si>
  <si>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</si>
  <si>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</si>
  <si>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</si>
  <si>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</si>
  <si>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</si>
  <si>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</si>
  <si>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</si>
  <si>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</si>
  <si>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</si>
  <si>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</si>
  <si>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</si>
  <si>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</si>
  <si>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</si>
  <si>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</si>
  <si>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</si>
  <si>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</si>
  <si>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</si>
  <si>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</si>
  <si>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</si>
  <si>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</si>
  <si>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</si>
  <si>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</si>
  <si>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</si>
  <si>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</si>
  <si>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</si>
  <si>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</si>
  <si>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</si>
  <si>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</si>
  <si>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</si>
  <si>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</si>
  <si>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</si>
  <si>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</si>
  <si>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</si>
  <si>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</si>
  <si>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</si>
  <si>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</si>
  <si>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</si>
  <si>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</si>
  <si>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</si>
  <si>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</si>
  <si>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</si>
  <si>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</si>
  <si>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</si>
  <si>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</si>
  <si>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</si>
  <si>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</si>
  <si>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</si>
  <si>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</si>
  <si>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</si>
  <si>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</si>
  <si>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</si>
  <si>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</si>
  <si>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</si>
  <si>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</si>
  <si>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</si>
  <si>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</si>
  <si>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</si>
  <si>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</si>
  <si>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</si>
  <si>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</si>
  <si>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</si>
  <si>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</si>
  <si>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</si>
  <si>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</si>
  <si>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</si>
  <si>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</si>
  <si>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</si>
  <si>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</si>
  <si>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</si>
  <si>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</si>
  <si>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</si>
  <si>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</si>
  <si>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</si>
  <si>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</si>
  <si>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</si>
  <si>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</si>
  <si>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</si>
  <si>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</si>
  <si>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</si>
  <si>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</si>
  <si>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</si>
  <si>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</si>
  <si>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</si>
  <si>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</si>
  <si>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</si>
  <si>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</si>
  <si>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</si>
  <si>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</si>
  <si>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</si>
  <si>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</si>
  <si>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</si>
  <si>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</si>
  <si>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</si>
  <si>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</si>
  <si>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</si>
  <si>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</si>
  <si>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</si>
  <si>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</si>
  <si>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</si>
  <si>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</si>
  <si>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</si>
  <si>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</si>
  <si>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</si>
  <si>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</si>
  <si>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</si>
  <si>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</si>
  <si>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</si>
  <si>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</si>
  <si>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</si>
  <si>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</si>
  <si>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</si>
  <si>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</si>
  <si>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</si>
  <si>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</si>
  <si>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</si>
  <si>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</si>
  <si>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</si>
  <si>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</si>
  <si>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</si>
  <si>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</si>
  <si>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</si>
  <si>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</si>
  <si>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</si>
  <si>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</si>
  <si>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</si>
  <si>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</si>
  <si>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</si>
  <si>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</si>
  <si>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</si>
  <si>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</si>
  <si>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</si>
  <si>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</si>
  <si>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</si>
  <si>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</si>
  <si>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</si>
  <si>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</si>
  <si>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</si>
  <si>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</si>
  <si>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</si>
  <si>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</si>
  <si>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</si>
  <si>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</si>
  <si>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</si>
  <si>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</si>
  <si>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</si>
  <si>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</si>
  <si>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</si>
  <si>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</si>
  <si>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</si>
  <si>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</si>
  <si>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</si>
  <si>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</si>
  <si>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</si>
  <si>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</si>
  <si>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</si>
  <si>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</si>
  <si>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</si>
  <si>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</si>
  <si>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</si>
  <si>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</si>
  <si>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</si>
  <si>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</si>
  <si>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</si>
  <si>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</si>
  <si>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</si>
  <si>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</si>
  <si>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</si>
  <si>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</si>
  <si>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</si>
  <si>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</si>
  <si>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</si>
  <si>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</si>
  <si>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</si>
  <si>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</si>
  <si>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</si>
  <si>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</si>
  <si>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</si>
  <si>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</si>
  <si>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</si>
  <si>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</si>
  <si>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</si>
  <si>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</si>
  <si>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</si>
  <si>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</si>
  <si>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</si>
  <si>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</si>
  <si>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</si>
  <si>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</si>
  <si>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</si>
  <si>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</si>
  <si>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</si>
  <si>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</si>
  <si>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</si>
  <si>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</si>
  <si>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</si>
  <si>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</si>
  <si>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</si>
  <si>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</si>
  <si>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</si>
  <si>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</si>
  <si>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</si>
  <si>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</si>
  <si>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</si>
  <si>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</si>
  <si>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</si>
  <si>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</si>
  <si>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</si>
  <si>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</si>
  <si>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</si>
  <si>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</si>
  <si>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</si>
  <si>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</si>
  <si>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</si>
  <si>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</si>
  <si>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</si>
  <si>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</si>
  <si>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</si>
  <si>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</si>
  <si>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</si>
  <si>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</si>
  <si>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</si>
  <si>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</si>
  <si>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</si>
  <si>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</si>
  <si>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</si>
  <si>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</si>
  <si>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</si>
  <si>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</si>
  <si>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</si>
  <si>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</si>
  <si>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</si>
  <si>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</si>
  <si>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</si>
  <si>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</si>
  <si>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</si>
  <si>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</si>
  <si>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</si>
  <si>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</si>
  <si>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</si>
  <si>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</si>
  <si>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</si>
  <si>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</si>
  <si>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</si>
  <si>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</si>
  <si>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</si>
  <si>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</si>
  <si>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</si>
  <si>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</si>
  <si>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</si>
  <si>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</si>
  <si>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</si>
  <si>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</si>
  <si>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</si>
  <si>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</si>
  <si>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</si>
  <si>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</si>
  <si>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</si>
  <si>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</si>
  <si>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</si>
  <si>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</si>
  <si>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</si>
  <si>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</si>
  <si>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</si>
  <si>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</si>
  <si>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</si>
  <si>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</si>
  <si>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</si>
  <si>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</si>
  <si>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</si>
  <si>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</si>
  <si>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</si>
  <si>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</si>
  <si>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</si>
  <si>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</si>
  <si>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</si>
  <si>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</si>
  <si>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</si>
  <si>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</si>
  <si>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</si>
  <si>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</si>
  <si>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</si>
  <si>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</si>
  <si>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</si>
  <si>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</si>
  <si>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</si>
  <si>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</si>
  <si>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</si>
  <si>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</si>
  <si>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</si>
  <si>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</si>
  <si>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</si>
  <si>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</si>
  <si>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</si>
  <si>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</si>
  <si>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</si>
  <si>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</si>
  <si>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</si>
  <si>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</si>
  <si>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</si>
  <si>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</si>
  <si>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</si>
  <si>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</si>
  <si>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</si>
  <si>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</si>
  <si>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</si>
  <si>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</si>
  <si>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</si>
  <si>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</si>
  <si>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</si>
  <si>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</si>
  <si>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</si>
  <si>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</si>
  <si>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</si>
  <si>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</si>
  <si>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</si>
  <si>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</si>
  <si>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</si>
  <si>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</si>
  <si>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</si>
  <si>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</si>
  <si>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</si>
  <si>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</si>
  <si>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</si>
  <si>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</si>
  <si>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</si>
  <si>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</si>
  <si>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</si>
  <si>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</si>
  <si>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</si>
  <si>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</si>
  <si>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</si>
  <si>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</si>
  <si>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</si>
  <si>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</si>
  <si>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</si>
  <si>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</si>
  <si>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</si>
  <si>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</si>
  <si>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</si>
  <si>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</si>
  <si>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</si>
  <si>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</si>
  <si>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</si>
  <si>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</si>
  <si>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</si>
  <si>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</si>
  <si>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</si>
  <si>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</si>
  <si>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</si>
  <si>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</si>
  <si>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</si>
  <si>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</si>
  <si>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</si>
  <si>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</si>
  <si>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</si>
  <si>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</si>
  <si>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</si>
  <si>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</si>
  <si>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</si>
  <si>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</si>
  <si>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</si>
  <si>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</si>
  <si>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</si>
  <si>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</si>
  <si>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</si>
  <si>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</si>
  <si>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</si>
  <si>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</si>
  <si>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</si>
  <si>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</si>
  <si>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</si>
  <si>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</si>
  <si>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</si>
  <si>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</si>
  <si>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</si>
  <si>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</si>
  <si>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</si>
  <si>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</si>
  <si>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</si>
  <si>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</si>
  <si>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</si>
  <si>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</si>
  <si>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</si>
  <si>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</si>
  <si>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</si>
  <si>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</si>
  <si>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</si>
  <si>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</si>
  <si>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</si>
  <si>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</si>
  <si>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</si>
  <si>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</si>
  <si>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</si>
  <si>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</si>
  <si>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</si>
  <si>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</si>
  <si>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</si>
  <si>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</si>
  <si>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</si>
  <si>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</si>
  <si>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</si>
  <si>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</si>
  <si>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</si>
  <si>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</si>
  <si>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</si>
  <si>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</si>
  <si>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</si>
  <si>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</si>
  <si>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</si>
  <si>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</si>
  <si>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</si>
  <si>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</si>
  <si>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</si>
  <si>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</si>
  <si>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</si>
  <si>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</si>
  <si>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</si>
  <si>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</si>
  <si>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</si>
  <si>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</si>
  <si>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</si>
  <si>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</si>
  <si>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</si>
  <si>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</si>
  <si>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</si>
  <si>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</si>
  <si>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</si>
  <si>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</si>
  <si>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</si>
  <si>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</si>
  <si>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</si>
  <si>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</si>
  <si>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</si>
  <si>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</si>
  <si>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</si>
  <si>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</si>
  <si>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</si>
  <si>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</si>
  <si>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</si>
  <si>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</si>
  <si>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</si>
  <si>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</si>
  <si>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</si>
  <si>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</si>
  <si>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</si>
  <si>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</si>
  <si>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</si>
  <si>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</si>
  <si>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</si>
  <si>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</si>
  <si>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</si>
  <si>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</si>
  <si>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</si>
  <si>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</si>
  <si>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</si>
  <si>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</si>
  <si>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</si>
  <si>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</si>
  <si>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</si>
  <si>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</si>
  <si>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</si>
  <si>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</si>
  <si>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</si>
  <si>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</si>
  <si>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</si>
  <si>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</si>
  <si>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</si>
  <si>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</si>
  <si>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</si>
  <si>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</si>
  <si>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</si>
  <si>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</si>
  <si>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</si>
  <si>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</si>
  <si>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</si>
  <si>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</si>
  <si>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</si>
  <si>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</si>
  <si>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</si>
  <si>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</si>
  <si>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</si>
  <si>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</si>
  <si>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</si>
  <si>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</si>
  <si>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</si>
  <si>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</si>
  <si>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</si>
  <si>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</si>
  <si>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</si>
  <si>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</si>
  <si>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</si>
  <si>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</si>
  <si>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</si>
  <si>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</si>
  <si>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</si>
  <si>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</si>
  <si>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</si>
  <si>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</si>
  <si>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</si>
  <si>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</si>
  <si>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</si>
  <si>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</si>
  <si>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</si>
  <si>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</si>
  <si>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</si>
  <si>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</si>
  <si>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</si>
  <si>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</si>
  <si>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</si>
  <si>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</si>
  <si>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</si>
  <si>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</si>
  <si>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</si>
  <si>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</si>
  <si>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</si>
  <si>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</si>
  <si>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</si>
  <si>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</si>
  <si>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</si>
  <si>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</si>
  <si>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</si>
  <si>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</si>
  <si>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</si>
  <si>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</si>
  <si>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</si>
  <si>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</si>
  <si>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</si>
  <si>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</si>
  <si>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</si>
  <si>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</si>
  <si>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</si>
  <si>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</si>
  <si>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</si>
  <si>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</si>
  <si>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</si>
  <si>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</si>
  <si>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</si>
  <si>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</si>
  <si>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</si>
  <si>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</si>
  <si>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</si>
  <si>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</si>
  <si>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</si>
  <si>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</si>
  <si>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</si>
  <si>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</si>
  <si>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</si>
  <si>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</si>
  <si>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</si>
  <si>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</si>
  <si>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</si>
  <si>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</si>
  <si>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</si>
  <si>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</si>
  <si>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</si>
  <si>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</si>
  <si>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</si>
  <si>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</si>
  <si>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</si>
  <si>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</si>
  <si>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</si>
  <si>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</si>
  <si>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</si>
  <si>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</si>
  <si>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</si>
  <si>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</si>
  <si>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</si>
  <si>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</si>
  <si>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</si>
  <si>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</si>
  <si>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</si>
  <si>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</si>
  <si>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</si>
  <si>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</si>
  <si>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</si>
  <si>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</si>
  <si>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</si>
  <si>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</si>
  <si>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</si>
  <si>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</si>
  <si>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</si>
  <si>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</si>
  <si>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</si>
  <si>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</si>
  <si>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</si>
  <si>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</si>
  <si>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</si>
  <si>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</si>
  <si>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</si>
  <si>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</si>
  <si>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</si>
  <si>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</si>
  <si>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</si>
  <si>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</si>
  <si>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</si>
  <si>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</si>
  <si>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</si>
  <si>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</si>
  <si>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</si>
  <si>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</si>
  <si>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</si>
  <si>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</si>
  <si>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</si>
  <si>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</si>
  <si>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</si>
  <si>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</si>
  <si>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</si>
  <si>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</si>
  <si>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</si>
  <si>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</si>
  <si>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</si>
  <si>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</si>
  <si>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</si>
  <si>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</si>
  <si>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</si>
  <si>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</si>
  <si>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</si>
  <si>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</si>
  <si>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</si>
  <si>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</si>
  <si>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</si>
  <si>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</si>
  <si>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</si>
  <si>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</si>
  <si>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</si>
  <si>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</si>
  <si>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</si>
  <si>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</si>
  <si>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</si>
  <si>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</si>
  <si>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</si>
  <si>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</si>
  <si>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</si>
  <si>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</si>
  <si>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</si>
  <si>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</si>
  <si>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</si>
  <si>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</si>
  <si>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</si>
  <si>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</si>
  <si>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</si>
  <si>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</si>
  <si>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</si>
  <si>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</si>
  <si>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</si>
  <si>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</si>
  <si>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</si>
  <si>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</si>
  <si>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</si>
  <si>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</si>
  <si>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</si>
  <si>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</si>
  <si>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</si>
  <si>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</si>
  <si>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</si>
  <si>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</si>
  <si>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</si>
  <si>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</si>
  <si>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</si>
  <si>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</si>
  <si>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</si>
  <si>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</si>
  <si>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</si>
  <si>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</si>
  <si>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</si>
  <si>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</si>
  <si>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</si>
  <si>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</si>
  <si>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</si>
  <si>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</si>
  <si>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</si>
  <si>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</si>
  <si>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</si>
  <si>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</si>
  <si>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</si>
  <si>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</si>
  <si>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</si>
  <si>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</si>
  <si>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</si>
  <si>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</si>
  <si>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</si>
  <si>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</si>
  <si>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</si>
  <si>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</si>
  <si>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</si>
  <si>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</si>
  <si>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</si>
  <si>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</si>
  <si>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</si>
  <si>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</si>
  <si>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</si>
  <si>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</si>
  <si>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</si>
  <si>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</si>
  <si>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</si>
  <si>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</si>
  <si>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</si>
  <si>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</si>
  <si>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</si>
  <si>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</si>
  <si>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</si>
  <si>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</si>
  <si>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</si>
  <si>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</si>
  <si>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</si>
  <si>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</si>
  <si>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</si>
  <si>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</si>
  <si>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</si>
  <si>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</si>
  <si>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</si>
  <si>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</si>
  <si>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</si>
  <si>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</si>
  <si>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</si>
  <si>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</si>
  <si>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</si>
  <si>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</si>
  <si>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</si>
  <si>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</si>
  <si>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</si>
  <si>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</si>
  <si>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</si>
  <si>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</si>
  <si>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</si>
  <si>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</si>
  <si>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</si>
  <si>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</si>
  <si>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</si>
  <si>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</si>
  <si>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</si>
  <si>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</si>
  <si>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</si>
  <si>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</si>
  <si>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</si>
  <si>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</si>
  <si>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</si>
  <si>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</si>
  <si>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</si>
  <si>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</si>
  <si>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</si>
  <si>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</si>
  <si>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</si>
  <si>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</si>
  <si>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</si>
  <si>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</si>
  <si>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</si>
  <si>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</si>
  <si>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</si>
  <si>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</si>
  <si>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</si>
  <si>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</si>
  <si>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</si>
  <si>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</si>
  <si>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</si>
  <si>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</si>
  <si>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</si>
  <si>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</si>
  <si>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</si>
  <si>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</si>
  <si>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</si>
  <si>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</si>
  <si>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</si>
  <si>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</si>
  <si>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</si>
  <si>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</si>
  <si>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</si>
  <si>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</si>
  <si>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</si>
  <si>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</si>
  <si>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</si>
  <si>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</si>
  <si>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</si>
  <si>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</si>
  <si>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</si>
  <si>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</si>
  <si>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</si>
  <si>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</si>
  <si>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</si>
  <si>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</si>
  <si>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</si>
  <si>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</si>
  <si>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</si>
  <si>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</si>
  <si>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</si>
  <si>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</si>
  <si>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</si>
  <si>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</si>
  <si>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</si>
  <si>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</si>
  <si>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</si>
  <si>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</si>
  <si>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</si>
  <si>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</si>
  <si>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</si>
  <si>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</si>
  <si>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</si>
  <si>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</si>
  <si>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</si>
  <si>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</si>
  <si>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</si>
  <si>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</si>
  <si>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</si>
  <si>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</si>
  <si>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</si>
  <si>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</si>
  <si>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</si>
  <si>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</si>
  <si>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</si>
  <si>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</si>
  <si>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</si>
  <si>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</si>
  <si>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</si>
  <si>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</si>
  <si>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</si>
  <si>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</si>
  <si>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</si>
  <si>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</si>
  <si>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</si>
  <si>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</si>
  <si>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</si>
  <si>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</si>
  <si>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</si>
  <si>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</si>
  <si>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</si>
  <si>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</si>
  <si>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</si>
  <si>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</si>
  <si>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</si>
  <si>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</si>
  <si>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</si>
  <si>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</si>
  <si>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</si>
  <si>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</si>
  <si>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</si>
  <si>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</si>
  <si>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</si>
  <si>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</si>
  <si>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</si>
  <si>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</si>
  <si>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</si>
  <si>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</si>
  <si>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</si>
  <si>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</si>
  <si>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</si>
  <si>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</si>
  <si>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</si>
  <si>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</si>
  <si>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</si>
  <si>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</si>
  <si>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</si>
  <si>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</si>
  <si>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</si>
  <si>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</si>
  <si>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</si>
  <si>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</si>
  <si>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</si>
  <si>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</si>
  <si>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</si>
  <si>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</si>
  <si>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</si>
  <si>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</si>
  <si>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</si>
  <si>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</si>
  <si>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</si>
  <si>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</si>
  <si>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</si>
  <si>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</si>
  <si>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</si>
  <si>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</si>
  <si>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</si>
  <si>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</si>
  <si>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</si>
  <si>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</si>
  <si>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</si>
  <si>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</si>
  <si>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</si>
  <si>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</si>
  <si>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</si>
  <si>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</si>
  <si>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</si>
  <si>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</si>
  <si>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</si>
  <si>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</si>
  <si>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</si>
  <si>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</si>
  <si>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</si>
  <si>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</si>
  <si>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</si>
  <si>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</si>
  <si>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</si>
  <si>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</si>
  <si>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</si>
  <si>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</si>
  <si>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</si>
  <si>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</si>
  <si>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</si>
  <si>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</si>
  <si>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</si>
  <si>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</si>
  <si>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</si>
  <si>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</si>
  <si>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</si>
  <si>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</si>
  <si>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</si>
  <si>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</si>
  <si>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</si>
  <si>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</si>
  <si>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</si>
  <si>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</si>
  <si>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</si>
  <si>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</si>
  <si>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</si>
  <si>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</si>
  <si>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</si>
  <si>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</si>
  <si>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</si>
  <si>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</si>
  <si>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</si>
  <si>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</si>
  <si>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</si>
  <si>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</si>
  <si>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</si>
  <si>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</si>
  <si>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</si>
  <si>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</si>
  <si>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</si>
  <si>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</si>
  <si>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</si>
  <si>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</si>
  <si>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</si>
  <si>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</si>
  <si>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</si>
  <si>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</si>
  <si>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</si>
  <si>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</si>
  <si>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</si>
  <si>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</si>
  <si>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</si>
  <si>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</si>
  <si>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</si>
  <si>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</si>
  <si>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</si>
  <si>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</si>
  <si>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</si>
  <si>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</si>
  <si>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</si>
  <si>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</si>
  <si>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</si>
  <si>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</si>
  <si>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</si>
  <si>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</si>
  <si>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</si>
  <si>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</si>
  <si>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</si>
  <si>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</si>
  <si>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</si>
  <si>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</si>
  <si>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</si>
  <si>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</si>
  <si>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</si>
  <si>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</si>
  <si>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</si>
  <si>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</si>
  <si>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</si>
  <si>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</si>
  <si>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</si>
  <si>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</si>
  <si>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</si>
  <si>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</si>
  <si>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</si>
  <si>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</si>
  <si>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</si>
  <si>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</si>
  <si>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</si>
  <si>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</si>
  <si>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</si>
  <si>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</si>
  <si>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</si>
  <si>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</si>
  <si>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</si>
  <si>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</si>
  <si>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</si>
  <si>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</si>
  <si>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</si>
  <si>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</si>
  <si>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</si>
  <si>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</si>
  <si>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</si>
  <si>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</si>
  <si>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</si>
  <si>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</si>
  <si>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</si>
  <si>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</si>
  <si>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</si>
  <si>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</si>
  <si>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</si>
  <si>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</si>
  <si>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</si>
  <si>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</si>
  <si>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</si>
  <si>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</si>
  <si>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</si>
  <si>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</si>
  <si>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</si>
  <si>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</si>
  <si>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</si>
  <si>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</si>
  <si>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</si>
  <si>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</si>
  <si>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</si>
  <si>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</si>
  <si>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</si>
  <si>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</si>
  <si>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</si>
  <si>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</si>
  <si>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</si>
  <si>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</si>
  <si>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</si>
  <si>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</si>
  <si>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</si>
  <si>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</si>
  <si>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</si>
  <si>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</si>
  <si>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</si>
  <si>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</si>
  <si>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</si>
  <si>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</si>
  <si>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</si>
  <si>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</si>
  <si>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</si>
  <si>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</si>
  <si>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</si>
  <si>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</si>
  <si>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</si>
  <si>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</si>
  <si>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</si>
  <si>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</si>
  <si>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</si>
  <si>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</si>
  <si>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</si>
  <si>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</si>
  <si>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</si>
  <si>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</si>
  <si>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</si>
  <si>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</si>
  <si>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</si>
  <si>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</si>
  <si>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</si>
  <si>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</si>
  <si>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</si>
  <si>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</si>
  <si>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</si>
  <si>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</si>
  <si>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</si>
  <si>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</si>
  <si>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</si>
  <si>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</si>
  <si>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</si>
  <si>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</si>
  <si>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</si>
  <si>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</si>
  <si>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</si>
  <si>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</si>
  <si>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</si>
  <si>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</si>
  <si>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</si>
  <si>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</si>
  <si>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</si>
  <si>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</si>
  <si>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</si>
  <si>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</si>
  <si>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</si>
  <si>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</si>
  <si>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</si>
  <si>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</si>
  <si>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</si>
  <si>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</si>
  <si>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</si>
  <si>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</si>
  <si>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</si>
  <si>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</si>
  <si>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</si>
  <si>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</si>
  <si>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</si>
  <si>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</si>
  <si>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</si>
  <si>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</si>
  <si>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</si>
  <si>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</si>
  <si>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</si>
  <si>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</si>
  <si>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</si>
  <si>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</si>
  <si>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</si>
  <si>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</si>
  <si>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</si>
  <si>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</si>
  <si>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</si>
  <si>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</si>
  <si>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</si>
  <si>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</si>
  <si>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</si>
  <si>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</si>
  <si>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</si>
  <si>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</si>
  <si>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</si>
  <si>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</si>
  <si>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</si>
  <si>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</si>
  <si>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</si>
  <si>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</si>
  <si>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</si>
  <si>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</si>
  <si>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</si>
  <si>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</si>
  <si>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</si>
  <si>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</si>
  <si>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</si>
  <si>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</si>
  <si>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</si>
  <si>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</si>
  <si>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</si>
  <si>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</si>
  <si>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</si>
  <si>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</si>
  <si>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</si>
  <si>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</si>
  <si>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</si>
  <si>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</si>
  <si>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</si>
  <si>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</si>
  <si>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</si>
  <si>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</si>
  <si>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</si>
  <si>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</si>
  <si>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</si>
  <si>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</si>
  <si>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</si>
  <si>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</si>
  <si>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</si>
  <si>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</si>
  <si>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</si>
  <si>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</si>
  <si>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</si>
  <si>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</si>
  <si>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</si>
  <si>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</si>
  <si>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</si>
  <si>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</si>
  <si>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</si>
  <si>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</si>
  <si>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</si>
  <si>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</si>
  <si>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</si>
  <si>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</si>
  <si>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</si>
  <si>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</si>
  <si>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</si>
  <si>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</si>
  <si>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</si>
  <si>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</si>
  <si>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</si>
  <si>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</si>
  <si>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</si>
  <si>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</si>
  <si>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</si>
  <si>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</si>
  <si>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</si>
  <si>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</si>
  <si>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</si>
  <si>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</si>
  <si>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</si>
  <si>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</si>
  <si>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</si>
  <si>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</si>
  <si>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</si>
  <si>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</si>
  <si>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</si>
  <si>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</si>
  <si>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</si>
  <si>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</si>
  <si>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</si>
  <si>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</si>
  <si>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</si>
  <si>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</si>
  <si>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</si>
  <si>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</si>
  <si>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</si>
  <si>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</si>
  <si>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</si>
  <si>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</si>
  <si>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</si>
  <si>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</si>
  <si>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</si>
  <si>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</si>
  <si>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</si>
  <si>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</si>
  <si>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</si>
  <si>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</si>
  <si>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</si>
  <si>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</si>
  <si>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</si>
  <si>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</si>
  <si>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</si>
  <si>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</si>
  <si>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</si>
  <si>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</si>
  <si>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</si>
  <si>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</si>
  <si>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</si>
  <si>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</si>
  <si>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</si>
  <si>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</si>
  <si>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</si>
  <si>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</si>
  <si>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</si>
  <si>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</si>
  <si>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</si>
  <si>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</si>
  <si>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</si>
  <si>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</si>
  <si>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</si>
  <si>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</si>
  <si>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</si>
  <si>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</si>
  <si>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</si>
  <si>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</si>
  <si>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</si>
  <si>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</si>
  <si>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</si>
  <si>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</si>
  <si>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</si>
  <si>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</si>
  <si>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</si>
  <si>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</si>
  <si>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</si>
  <si>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</si>
  <si>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</si>
  <si>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</si>
  <si>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</si>
  <si>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</si>
  <si>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</si>
  <si>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</si>
  <si>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</si>
  <si>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</si>
  <si>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</si>
  <si>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</si>
  <si>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</si>
  <si>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</si>
  <si>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</si>
  <si>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</si>
  <si>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</si>
  <si>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</si>
  <si>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</si>
  <si>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</si>
  <si>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</si>
  <si>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</si>
  <si>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</si>
  <si>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</si>
  <si>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</si>
  <si>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</si>
  <si>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</si>
  <si>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</si>
  <si>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</si>
  <si>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</si>
  <si>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</si>
  <si>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</si>
  <si>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</si>
  <si>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</si>
  <si>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</si>
  <si>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</si>
  <si>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</si>
  <si>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</si>
  <si>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</si>
  <si>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</si>
  <si>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</si>
  <si>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</si>
  <si>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</si>
  <si>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</si>
  <si>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</si>
  <si>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</si>
  <si>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</si>
  <si>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</si>
  <si>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</si>
  <si>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</si>
  <si>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</si>
  <si>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</si>
  <si>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</si>
  <si>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</si>
  <si>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</si>
  <si>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</si>
  <si>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</si>
  <si>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</si>
  <si>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</si>
  <si>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</si>
  <si>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</si>
  <si>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</si>
  <si>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</si>
  <si>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</si>
  <si>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</si>
  <si>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</si>
  <si>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</si>
  <si>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</si>
  <si>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</si>
  <si>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</si>
  <si>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</si>
  <si>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</si>
  <si>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</si>
  <si>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</si>
  <si>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</si>
  <si>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</si>
  <si>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</si>
  <si>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</si>
  <si>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</si>
  <si>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</si>
  <si>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</si>
  <si>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</si>
  <si>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</si>
  <si>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</si>
  <si>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</si>
  <si>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</si>
  <si>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</si>
  <si>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</si>
  <si>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</si>
  <si>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</si>
  <si>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</si>
  <si>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</si>
  <si>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</si>
  <si>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</si>
  <si>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</si>
  <si>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</si>
  <si>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</si>
  <si>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</si>
  <si>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</si>
  <si>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</si>
  <si>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</si>
  <si>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</si>
  <si>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</si>
  <si>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</si>
  <si>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</si>
  <si>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</si>
  <si>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</si>
  <si>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</si>
  <si>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</si>
  <si>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</si>
  <si>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</si>
  <si>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</si>
  <si>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</si>
  <si>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</si>
  <si>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</si>
  <si>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</si>
  <si>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</si>
  <si>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</si>
  <si>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</si>
  <si>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</si>
  <si>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</si>
  <si>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</si>
  <si>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</si>
  <si>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</si>
  <si>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</si>
  <si>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</si>
  <si>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</si>
  <si>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</si>
  <si>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</si>
  <si>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</si>
  <si>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</si>
  <si>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</si>
  <si>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</si>
  <si>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</si>
  <si>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</si>
  <si>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</si>
  <si>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</si>
  <si>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</si>
  <si>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</si>
  <si>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</si>
  <si>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</si>
  <si>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</si>
  <si>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</si>
  <si>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</si>
  <si>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</si>
  <si>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</si>
  <si>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</si>
  <si>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</si>
  <si>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</si>
  <si>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</si>
  <si>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</si>
  <si>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</si>
  <si>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</si>
  <si>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</si>
  <si>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</si>
  <si>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</si>
  <si>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</si>
  <si>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</si>
  <si>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</si>
  <si>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</si>
  <si>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</si>
  <si>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</si>
  <si>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</si>
  <si>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</si>
  <si>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</si>
  <si>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</si>
  <si>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</si>
  <si>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</si>
  <si>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</si>
  <si>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</si>
  <si>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</si>
  <si>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</si>
  <si>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</si>
  <si>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</si>
  <si>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</si>
  <si>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</si>
  <si>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</si>
  <si>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</si>
  <si>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</si>
  <si>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</si>
  <si>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</si>
  <si>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</si>
  <si>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</si>
  <si>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</si>
  <si>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</si>
  <si>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</si>
  <si>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</si>
  <si>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</si>
  <si>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</si>
  <si>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</si>
  <si>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</si>
  <si>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</si>
  <si>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</si>
  <si>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</si>
  <si>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</si>
  <si>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</si>
  <si>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</si>
  <si>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</si>
  <si>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</si>
  <si>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</si>
  <si>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</si>
  <si>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</si>
  <si>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</si>
  <si>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</si>
  <si>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</si>
  <si>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</si>
  <si>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</si>
  <si>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</si>
  <si>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</si>
  <si>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</si>
  <si>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</si>
  <si>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</si>
  <si>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</si>
  <si>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</si>
  <si>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</si>
  <si>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</si>
  <si>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</si>
  <si>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</si>
  <si>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</si>
  <si>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</si>
  <si>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</si>
  <si>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</si>
  <si>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</si>
  <si>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</si>
  <si>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</si>
  <si>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</si>
  <si>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</si>
  <si>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</si>
  <si>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</si>
  <si>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</si>
  <si>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</si>
  <si>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</si>
  <si>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</si>
  <si>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</si>
  <si>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</si>
  <si>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</si>
  <si>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</si>
  <si>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</si>
  <si>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</si>
  <si>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</si>
  <si>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</si>
  <si>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</si>
  <si>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</si>
  <si>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</si>
  <si>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</si>
  <si>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</si>
  <si>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</si>
  <si>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</si>
  <si>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</si>
  <si>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</si>
  <si>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</si>
  <si>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</si>
  <si>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</si>
  <si>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</si>
  <si>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</si>
  <si>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</si>
  <si>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</si>
  <si>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</si>
  <si>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</si>
  <si>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</si>
  <si>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</si>
  <si>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</si>
  <si>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</si>
  <si>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</si>
  <si>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</si>
  <si>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</si>
  <si>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</si>
  <si>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</si>
  <si>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</si>
  <si>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</si>
  <si>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</si>
  <si>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</si>
  <si>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</si>
  <si>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</si>
  <si>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</si>
  <si>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</si>
  <si>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</si>
  <si>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</si>
  <si>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</si>
  <si>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</si>
  <si>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</si>
  <si>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</si>
  <si>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</si>
  <si>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</si>
  <si>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</si>
  <si>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</si>
  <si>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</si>
  <si>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</si>
  <si>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</si>
  <si>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</si>
  <si>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</si>
  <si>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</si>
  <si>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</si>
  <si>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</si>
  <si>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</si>
  <si>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</si>
  <si>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</si>
  <si>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</si>
  <si>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</si>
  <si>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</si>
  <si>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</si>
  <si>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</si>
  <si>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</si>
  <si>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</si>
  <si>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</si>
  <si>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</si>
  <si>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</si>
  <si>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</si>
  <si>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</si>
  <si>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</si>
  <si>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</si>
  <si>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</si>
  <si>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</si>
  <si>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</si>
  <si>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</si>
  <si>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</si>
  <si>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</si>
  <si>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</si>
  <si>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</si>
  <si>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</si>
  <si>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</si>
  <si>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</si>
  <si>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</si>
  <si>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</si>
  <si>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</si>
  <si>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</si>
  <si>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</si>
  <si>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</si>
  <si>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</si>
  <si>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</si>
  <si>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</si>
  <si>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</si>
  <si>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</si>
  <si>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</si>
  <si>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</si>
  <si>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</si>
  <si>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</si>
  <si>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</si>
  <si>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</si>
  <si>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</si>
  <si>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</si>
  <si>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</si>
  <si>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</si>
  <si>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</si>
  <si>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</si>
  <si>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</si>
  <si>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</si>
  <si>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</si>
  <si>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</si>
  <si>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</si>
  <si>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</si>
  <si>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</si>
  <si>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</si>
  <si>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</si>
  <si>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</si>
  <si>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</si>
  <si>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</si>
  <si>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</si>
  <si>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</si>
  <si>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</si>
  <si>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</si>
  <si>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</si>
  <si>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</si>
  <si>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</si>
  <si>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</si>
  <si>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</si>
  <si>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</si>
  <si>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</si>
  <si>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</si>
  <si>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</si>
  <si>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</si>
  <si>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</si>
  <si>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</si>
  <si>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</si>
  <si>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</si>
  <si>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</si>
  <si>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</si>
  <si>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</si>
  <si>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</si>
  <si>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</si>
  <si>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</si>
  <si>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</si>
  <si>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</si>
  <si>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</si>
  <si>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</si>
  <si>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</si>
  <si>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</si>
  <si>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</si>
  <si>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</si>
  <si>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</si>
  <si>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</si>
  <si>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</si>
  <si>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</si>
  <si>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</si>
  <si>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</si>
  <si>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</si>
  <si>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</si>
  <si>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</si>
  <si>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</si>
  <si>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</si>
  <si>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</si>
  <si>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</si>
  <si>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</si>
  <si>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</si>
  <si>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</si>
  <si>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</si>
  <si>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</si>
  <si>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</si>
  <si>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</si>
  <si>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</si>
  <si>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</si>
  <si>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</si>
  <si>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</si>
  <si>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</si>
  <si>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</si>
  <si>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</si>
  <si>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</si>
  <si>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</si>
  <si>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</si>
  <si>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</si>
  <si>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</si>
  <si>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</si>
  <si>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</si>
  <si>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</si>
  <si>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</si>
  <si>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</si>
  <si>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</si>
  <si>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</si>
  <si>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</si>
  <si>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</si>
  <si>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</si>
  <si>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</si>
  <si>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</si>
  <si>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</si>
  <si>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</si>
  <si>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</si>
  <si>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</si>
  <si>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</si>
  <si>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</si>
  <si>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</si>
  <si>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</si>
  <si>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</si>
  <si>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</si>
  <si>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</si>
  <si>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</si>
  <si>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</si>
  <si>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</si>
  <si>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</si>
  <si>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</si>
  <si>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</si>
  <si>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</si>
  <si>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</si>
  <si>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</si>
  <si>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</si>
  <si>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</si>
  <si>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</si>
  <si>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</si>
  <si>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</si>
  <si>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</si>
  <si>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</si>
  <si>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</si>
  <si>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</si>
  <si>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</si>
  <si>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</si>
  <si>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</si>
  <si>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</si>
  <si>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</si>
  <si>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</si>
  <si>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</si>
  <si>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</si>
  <si>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</si>
  <si>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</si>
  <si>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</si>
  <si>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</si>
  <si>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</si>
  <si>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</si>
  <si>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</si>
  <si>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</si>
  <si>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</si>
  <si>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</si>
  <si>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</si>
  <si>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</si>
  <si>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</si>
  <si>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</si>
  <si>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</si>
  <si>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</si>
  <si>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</si>
  <si>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</si>
  <si>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</si>
  <si>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</si>
  <si>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</si>
  <si>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</si>
  <si>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</si>
  <si>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</si>
  <si>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</si>
  <si>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</si>
  <si>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</si>
  <si>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</si>
  <si>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</si>
  <si>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</si>
  <si>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</si>
  <si>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</si>
  <si>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</si>
  <si>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</si>
  <si>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</si>
  <si>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</si>
  <si>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</si>
  <si>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</si>
  <si>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</si>
  <si>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</si>
  <si>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</si>
  <si>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</si>
  <si>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</si>
  <si>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</si>
  <si>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</si>
  <si>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</si>
  <si>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</si>
  <si>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</si>
  <si>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</si>
  <si>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</si>
  <si>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</si>
  <si>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</si>
  <si>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</si>
  <si>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</si>
  <si>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</si>
  <si>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</si>
  <si>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</si>
  <si>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</si>
  <si>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</si>
  <si>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</si>
  <si>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</si>
  <si>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</si>
  <si>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</si>
  <si>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</si>
  <si>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</si>
  <si>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</si>
  <si>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</si>
  <si>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</si>
  <si>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</si>
  <si>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</si>
  <si>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</si>
  <si>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</si>
  <si>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</si>
  <si>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</si>
  <si>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</si>
  <si>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</si>
  <si>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</si>
  <si>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</si>
  <si>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</si>
  <si>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</si>
  <si>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</si>
  <si>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</si>
  <si>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</si>
  <si>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</si>
  <si>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</si>
  <si>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</si>
  <si>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</si>
  <si>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</si>
  <si>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</si>
  <si>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</si>
  <si>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</si>
  <si>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</si>
  <si>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</si>
  <si>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</si>
  <si>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</si>
  <si>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</si>
  <si>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</si>
  <si>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</si>
  <si>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</si>
  <si>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</si>
  <si>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</si>
  <si>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</si>
  <si>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</si>
  <si>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</si>
  <si>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</si>
  <si>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</si>
  <si>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</si>
  <si>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</si>
  <si>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</si>
  <si>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</si>
  <si>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</si>
  <si>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</si>
  <si>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</si>
  <si>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</si>
  <si>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</si>
  <si>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</si>
  <si>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</si>
  <si>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</si>
  <si>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</si>
  <si>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</si>
  <si>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</si>
  <si>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</si>
  <si>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</si>
  <si>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</si>
  <si>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</si>
  <si>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</si>
  <si>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</si>
  <si>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</si>
  <si>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</si>
  <si>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</si>
  <si>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</si>
  <si>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</si>
  <si>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</si>
  <si>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</si>
  <si>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</si>
  <si>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</si>
  <si>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</si>
  <si>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</si>
  <si>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</si>
  <si>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</si>
  <si>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</si>
  <si>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</si>
  <si>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</si>
  <si>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</si>
  <si>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</si>
  <si>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</si>
  <si>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</si>
  <si>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</si>
  <si>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</si>
  <si>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</si>
  <si>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</si>
  <si>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</si>
  <si>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</si>
  <si>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</si>
  <si>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</si>
  <si>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</si>
  <si>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</si>
  <si>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</si>
  <si>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</si>
  <si>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</si>
  <si>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</si>
  <si>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</si>
  <si>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</si>
  <si>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</si>
  <si>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</si>
  <si>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</si>
  <si>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</si>
  <si>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</si>
  <si>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</si>
  <si>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</si>
  <si>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</si>
  <si>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</si>
  <si>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</si>
  <si>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</si>
  <si>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</si>
  <si>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</si>
  <si>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</si>
  <si>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</si>
  <si>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</si>
  <si>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</si>
  <si>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</si>
  <si>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</si>
  <si>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</si>
  <si>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</si>
  <si>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</si>
  <si>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</si>
  <si>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</si>
  <si>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</si>
  <si>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</si>
  <si>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</si>
  <si>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</si>
  <si>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</si>
  <si>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</si>
  <si>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</si>
  <si>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</si>
  <si>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</si>
  <si>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</si>
  <si>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</si>
  <si>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</si>
  <si>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</si>
  <si>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</si>
  <si>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</si>
  <si>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</si>
  <si>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</si>
  <si>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</si>
  <si>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</si>
  <si>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</si>
  <si>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</si>
  <si>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</si>
  <si>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</si>
  <si>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</si>
  <si>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</si>
  <si>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</si>
  <si>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</si>
  <si>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</si>
  <si>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</si>
  <si>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</si>
  <si>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</si>
  <si>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</si>
  <si>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</si>
  <si>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</si>
  <si>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</si>
  <si>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</si>
  <si>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</si>
  <si>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</si>
  <si>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</si>
  <si>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</si>
  <si>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</si>
  <si>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</si>
  <si>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</si>
  <si>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</si>
  <si>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</si>
  <si>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</si>
  <si>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</si>
  <si>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</si>
  <si>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</si>
  <si>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</si>
  <si>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</si>
  <si>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</si>
  <si>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</si>
  <si>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</si>
  <si>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</si>
  <si>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</si>
  <si>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</si>
  <si>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</si>
  <si>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</si>
  <si>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</si>
  <si>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</si>
  <si>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</si>
  <si>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</si>
  <si>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</si>
  <si>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</si>
  <si>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</si>
  <si>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</si>
  <si>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</si>
  <si>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</si>
  <si>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</si>
  <si>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</si>
  <si>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</si>
  <si>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</si>
  <si>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</si>
  <si>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</si>
  <si>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</si>
  <si>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</si>
  <si>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</si>
  <si>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</si>
  <si>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</si>
  <si>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</si>
  <si>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</si>
  <si>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</si>
  <si>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</si>
  <si>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</si>
  <si>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</si>
  <si>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</si>
  <si>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</si>
  <si>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</si>
  <si>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</si>
  <si>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</si>
  <si>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</si>
  <si>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</si>
  <si>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</si>
  <si>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</si>
  <si>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</si>
  <si>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</si>
  <si>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</si>
  <si>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</si>
  <si>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</si>
  <si>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</si>
  <si>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</si>
  <si>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</si>
  <si>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</si>
  <si>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</si>
  <si>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</si>
  <si>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</si>
  <si>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</si>
  <si>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</si>
  <si>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</si>
  <si>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</si>
  <si>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</si>
  <si>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</si>
  <si>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</si>
  <si>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</si>
  <si>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</si>
  <si>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</si>
  <si>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</si>
  <si>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</si>
  <si>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</si>
  <si>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</si>
  <si>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</si>
  <si>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</si>
  <si>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</si>
  <si>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</si>
  <si>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</si>
  <si>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</si>
  <si>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</si>
  <si>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</si>
  <si>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</si>
  <si>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</si>
  <si>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</si>
  <si>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</si>
  <si>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</si>
  <si>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</si>
  <si>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</si>
  <si>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</si>
  <si>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</si>
  <si>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</si>
  <si>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</si>
  <si>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</si>
  <si>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</si>
  <si>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</si>
  <si>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</si>
  <si>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</si>
  <si>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</si>
  <si>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</si>
  <si>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</si>
  <si>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</si>
  <si>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</si>
  <si>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</si>
  <si>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</si>
  <si>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</si>
  <si>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</si>
  <si>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</si>
  <si>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</si>
  <si>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</si>
  <si>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</si>
  <si>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</si>
  <si>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</si>
  <si>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</si>
  <si>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</si>
  <si>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</si>
  <si>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</si>
  <si>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</si>
  <si>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</si>
  <si>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</si>
  <si>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</si>
  <si>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</si>
  <si>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</si>
  <si>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</si>
  <si>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</si>
  <si>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</si>
  <si>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</si>
  <si>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</si>
  <si>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</si>
  <si>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</si>
  <si>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</si>
  <si>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</si>
  <si>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</si>
  <si>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</si>
  <si>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</si>
  <si>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</si>
  <si>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</si>
  <si>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</si>
  <si>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</si>
  <si>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</si>
  <si>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</si>
  <si>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</si>
  <si>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</si>
  <si>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</si>
  <si>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</si>
  <si>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</si>
  <si>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</si>
  <si>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</si>
  <si>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</si>
  <si>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</si>
  <si>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</si>
  <si>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</si>
  <si>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</si>
  <si>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</si>
  <si>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</si>
  <si>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</si>
  <si>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</si>
  <si>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</si>
  <si>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</si>
  <si>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</si>
  <si>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</si>
  <si>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</si>
  <si>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</si>
  <si>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</si>
  <si>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</si>
  <si>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</si>
  <si>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</si>
  <si>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</si>
  <si>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</si>
  <si>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</si>
  <si>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</si>
  <si>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</si>
  <si>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</si>
  <si>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</si>
  <si>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</si>
  <si>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</si>
  <si>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</si>
  <si>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</si>
  <si>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</si>
  <si>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</si>
  <si>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</si>
  <si>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</si>
  <si>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</si>
  <si>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</si>
  <si>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</si>
  <si>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</si>
  <si>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</si>
  <si>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</si>
  <si>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</si>
  <si>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</si>
  <si>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</si>
  <si>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</si>
  <si>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</si>
  <si>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</si>
  <si>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</si>
  <si>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</si>
  <si>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</si>
  <si>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</si>
  <si>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</si>
  <si>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</si>
  <si>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</si>
  <si>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</si>
  <si>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</si>
  <si>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</si>
  <si>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</si>
  <si>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</si>
  <si>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</si>
  <si>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</si>
  <si>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</si>
  <si>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</si>
  <si>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</si>
  <si>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</si>
  <si>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</si>
  <si>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</si>
  <si>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</si>
  <si>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</si>
  <si>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</si>
  <si>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</si>
  <si>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</si>
  <si>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</si>
  <si>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</si>
  <si>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</si>
  <si>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</si>
  <si>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</si>
  <si>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</si>
  <si>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</si>
  <si>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</si>
  <si>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</si>
  <si>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</si>
  <si>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</si>
  <si>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</si>
  <si>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</si>
  <si>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</si>
  <si>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</si>
  <si>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</si>
  <si>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</si>
  <si>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</si>
  <si>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</si>
  <si>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</si>
  <si>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</si>
  <si>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</si>
  <si>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</si>
  <si>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</si>
  <si>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</si>
  <si>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</si>
  <si>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</si>
  <si>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</si>
  <si>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</si>
  <si>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</si>
  <si>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</si>
  <si>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</si>
  <si>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</si>
  <si>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</si>
  <si>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</si>
  <si>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</si>
  <si>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</si>
  <si>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</si>
  <si>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</si>
  <si>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</si>
  <si>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</si>
  <si>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</si>
  <si>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</si>
  <si>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</si>
  <si>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</si>
  <si>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</si>
  <si>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</si>
  <si>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</si>
  <si>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</si>
  <si>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</si>
  <si>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</si>
  <si>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</si>
  <si>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</si>
  <si>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</si>
  <si>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</si>
  <si>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</si>
  <si>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</si>
  <si>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</si>
  <si>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</si>
  <si>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</si>
  <si>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</si>
  <si>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</si>
  <si>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</si>
  <si>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</si>
  <si>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</si>
  <si>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</si>
  <si>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</si>
  <si>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</si>
  <si>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</si>
  <si>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</si>
  <si>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</si>
  <si>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</si>
  <si>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</si>
  <si>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</si>
  <si>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</si>
  <si>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</si>
  <si>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</si>
  <si>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</si>
  <si>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</si>
  <si>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</si>
  <si>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</si>
  <si>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</si>
  <si>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</si>
  <si>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</si>
  <si>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</si>
  <si>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</si>
  <si>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</si>
  <si>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</si>
  <si>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</si>
  <si>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</si>
  <si>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</si>
  <si>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</si>
  <si>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</si>
  <si>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</si>
  <si>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</si>
  <si>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</si>
  <si>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</si>
  <si>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</si>
  <si>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</si>
  <si>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</si>
  <si>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</si>
  <si>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</si>
  <si>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</si>
  <si>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</si>
  <si>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</si>
  <si>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</si>
  <si>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</si>
  <si>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</si>
  <si>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</si>
  <si>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</si>
  <si>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</si>
  <si>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</si>
  <si>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</si>
  <si>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</si>
  <si>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</si>
  <si>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</si>
  <si>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</si>
  <si>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</si>
  <si>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</si>
  <si>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</si>
  <si>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</si>
  <si>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</si>
  <si>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</si>
  <si>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</si>
  <si>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</si>
  <si>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</si>
  <si>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</si>
  <si>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</si>
  <si>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</si>
  <si>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</si>
  <si>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</si>
  <si>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</si>
  <si>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</si>
  <si>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</si>
  <si>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</si>
  <si>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</si>
  <si>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</si>
  <si>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</si>
  <si>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</si>
  <si>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</si>
  <si>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</si>
  <si>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</si>
  <si>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</si>
  <si>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</si>
  <si>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</si>
  <si>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</si>
  <si>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</si>
  <si>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</si>
  <si>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</si>
  <si>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</si>
  <si>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</si>
  <si>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</si>
  <si>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</si>
  <si>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</si>
  <si>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</si>
  <si>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</si>
  <si>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</si>
  <si>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</si>
  <si>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</si>
  <si>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</si>
  <si>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</si>
  <si>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</si>
  <si>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</si>
  <si>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</si>
  <si>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</si>
  <si>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</si>
  <si>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</si>
  <si>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</si>
  <si>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</si>
  <si>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</si>
  <si>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</si>
  <si>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</si>
  <si>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</si>
  <si>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</si>
  <si>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</si>
  <si>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</si>
  <si>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</si>
  <si>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</si>
  <si>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</si>
  <si>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</si>
  <si>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</si>
  <si>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</si>
  <si>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</si>
  <si>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</si>
  <si>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</si>
  <si>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</si>
  <si>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</si>
  <si>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</si>
  <si>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</si>
  <si>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</si>
  <si>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</si>
  <si>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</si>
  <si>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</si>
  <si>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</si>
  <si>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</si>
  <si>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</si>
  <si>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</si>
  <si>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</si>
  <si>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</si>
  <si>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</si>
  <si>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</si>
  <si>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</si>
  <si>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</si>
  <si>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</si>
  <si>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</si>
  <si>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</si>
  <si>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</si>
  <si>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</si>
  <si>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</si>
  <si>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</si>
  <si>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</si>
  <si>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</si>
  <si>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</si>
  <si>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</si>
  <si>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</si>
  <si>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</si>
  <si>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</si>
  <si>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</si>
  <si>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</si>
  <si>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</si>
  <si>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</si>
  <si>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</si>
  <si>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</si>
  <si>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</si>
  <si>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</si>
  <si>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</si>
  <si>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</si>
  <si>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</si>
  <si>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</si>
  <si>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</si>
  <si>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</si>
  <si>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</si>
  <si>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</si>
  <si>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</si>
  <si>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</si>
  <si>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</si>
  <si>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</si>
  <si>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</si>
  <si>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</si>
  <si>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</si>
  <si>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</si>
  <si>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</si>
  <si>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</si>
  <si>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</si>
  <si>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</si>
  <si>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</si>
  <si>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</si>
  <si>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</si>
  <si>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</si>
  <si>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</si>
  <si>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</si>
  <si>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</si>
  <si>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</si>
  <si>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</si>
  <si>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</si>
  <si>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</si>
  <si>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</si>
  <si>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</si>
  <si>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</si>
  <si>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</si>
  <si>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</si>
  <si>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</si>
  <si>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</si>
  <si>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</si>
  <si>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</si>
  <si>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</si>
  <si>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</si>
  <si>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</si>
  <si>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</si>
  <si>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</si>
  <si>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</si>
  <si>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</si>
  <si>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</si>
  <si>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</si>
  <si>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</si>
  <si>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</si>
  <si>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</si>
  <si>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</si>
  <si>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</si>
  <si>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</si>
  <si>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</si>
  <si>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</si>
  <si>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</si>
  <si>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</si>
  <si>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</si>
  <si>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</si>
  <si>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</si>
  <si>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</si>
  <si>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</si>
  <si>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</si>
  <si>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</si>
  <si>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</si>
  <si>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</si>
  <si>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</si>
  <si>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</si>
  <si>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</si>
  <si>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</si>
  <si>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</si>
  <si>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</si>
  <si>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</si>
  <si>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</si>
  <si>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</si>
  <si>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</si>
  <si>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</si>
  <si>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</si>
  <si>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</si>
  <si>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</si>
  <si>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</si>
  <si>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</si>
  <si>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</si>
  <si>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</si>
  <si>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</si>
  <si>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</si>
  <si>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</si>
  <si>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</si>
  <si>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</si>
  <si>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</si>
  <si>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</si>
  <si>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</si>
  <si>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</si>
  <si>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</si>
  <si>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</si>
  <si>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</si>
  <si>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</si>
  <si>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</si>
  <si>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</si>
  <si>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</si>
  <si>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</si>
  <si>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</si>
  <si>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</si>
  <si>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</si>
  <si>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</si>
  <si>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</si>
  <si>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</si>
  <si>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</si>
  <si>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</si>
  <si>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</si>
  <si>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</si>
  <si>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</si>
  <si>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</si>
  <si>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</si>
  <si>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</si>
  <si>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</si>
  <si>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</si>
  <si>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</si>
  <si>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</si>
  <si>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</si>
  <si>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</si>
  <si>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</si>
  <si>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</si>
  <si>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</si>
  <si>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</si>
  <si>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</si>
  <si>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</si>
  <si>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</si>
  <si>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</si>
  <si>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</si>
  <si>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</si>
  <si>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</si>
  <si>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</si>
  <si>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</si>
  <si>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</si>
  <si>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</si>
  <si>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</si>
  <si>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</si>
  <si>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</si>
  <si>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</si>
  <si>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</si>
  <si>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</si>
  <si>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</si>
  <si>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</si>
  <si>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</si>
  <si>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</si>
  <si>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</si>
  <si>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</si>
  <si>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</si>
  <si>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</si>
  <si>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</si>
  <si>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</si>
  <si>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</si>
  <si>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</si>
  <si>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</si>
  <si>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</si>
  <si>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</si>
  <si>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</si>
  <si>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</si>
  <si>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</si>
  <si>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</si>
  <si>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</si>
  <si>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</si>
  <si>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</si>
  <si>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</si>
  <si>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</si>
  <si>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</si>
  <si>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</si>
  <si>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</si>
  <si>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</si>
  <si>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</si>
  <si>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</si>
  <si>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</si>
  <si>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</si>
  <si>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</si>
  <si>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</si>
  <si>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</si>
  <si>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</si>
  <si>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</si>
  <si>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</si>
  <si>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</si>
  <si>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</si>
  <si>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</si>
  <si>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</si>
  <si>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</si>
  <si>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</si>
  <si>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</si>
  <si>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</si>
  <si>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</si>
  <si>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</si>
  <si>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</si>
  <si>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</si>
  <si>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</si>
  <si>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</si>
  <si>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</si>
  <si>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</si>
  <si>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</si>
  <si>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</si>
  <si>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</si>
  <si>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</si>
  <si>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</si>
  <si>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</si>
  <si>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</si>
  <si>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</si>
  <si>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</si>
  <si>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</si>
  <si>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</si>
  <si>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</si>
  <si>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</si>
  <si>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</si>
  <si>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</si>
  <si>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</si>
  <si>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</si>
  <si>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</si>
  <si>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</si>
  <si>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</si>
  <si>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</si>
  <si>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</si>
  <si>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</si>
  <si>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</si>
  <si>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</si>
  <si>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</si>
  <si>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</si>
  <si>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</si>
  <si>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</si>
  <si>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</si>
  <si>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</si>
  <si>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</si>
  <si>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</si>
  <si>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</si>
  <si>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</si>
  <si>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</si>
  <si>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</si>
  <si>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</si>
  <si>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</si>
  <si>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</si>
  <si>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</si>
  <si>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</si>
  <si>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</si>
  <si>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</si>
  <si>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</si>
  <si>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</si>
  <si>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</si>
  <si>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</si>
  <si>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</si>
  <si>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</si>
  <si>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</si>
  <si>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</si>
  <si>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</si>
  <si>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</si>
  <si>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</si>
  <si>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</si>
  <si>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</si>
  <si>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</si>
  <si>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</si>
  <si>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</si>
  <si>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</si>
  <si>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</si>
  <si>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</si>
  <si>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</si>
  <si>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</si>
  <si>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</si>
  <si>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</si>
  <si>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</si>
  <si>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</si>
  <si>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</si>
  <si>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</si>
  <si>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</si>
  <si>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</si>
  <si>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</si>
  <si>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</si>
  <si>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</si>
  <si>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</si>
  <si>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</si>
  <si>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</si>
  <si>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</si>
  <si>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</si>
  <si>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</si>
  <si>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</si>
  <si>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</si>
  <si>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</si>
  <si>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</si>
  <si>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</si>
  <si>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</si>
  <si>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</si>
  <si>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</si>
  <si>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</si>
  <si>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</si>
  <si>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</si>
  <si>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</si>
  <si>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</si>
  <si>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</si>
  <si>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</si>
  <si>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</si>
  <si>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</si>
  <si>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</si>
  <si>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</si>
  <si>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</si>
  <si>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</si>
  <si>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</si>
  <si>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</si>
  <si>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</si>
  <si>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</si>
  <si>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</si>
  <si>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</si>
  <si>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</si>
  <si>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</si>
  <si>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</si>
  <si>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</si>
  <si>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</si>
  <si>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</si>
  <si>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</si>
  <si>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</si>
  <si>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</si>
  <si>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</si>
  <si>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</si>
  <si>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</si>
  <si>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</si>
  <si>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</si>
  <si>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</si>
  <si>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</si>
  <si>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</si>
  <si>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</si>
  <si>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</si>
  <si>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</si>
  <si>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</si>
  <si>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</si>
  <si>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</si>
  <si>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</si>
  <si>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</si>
  <si>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</si>
  <si>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</si>
  <si>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</si>
  <si>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</si>
  <si>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</si>
  <si>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</si>
  <si>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</si>
  <si>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</si>
  <si>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</si>
  <si>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</si>
  <si>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</si>
  <si>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</si>
  <si>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</si>
  <si>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</si>
  <si>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</si>
  <si>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</si>
  <si>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</si>
  <si>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</si>
  <si>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</si>
  <si>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</si>
  <si>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</si>
  <si>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</si>
  <si>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</si>
  <si>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</si>
  <si>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</si>
  <si>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</si>
  <si>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</si>
  <si>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</si>
  <si>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</si>
  <si>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</si>
  <si>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</si>
  <si>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</si>
  <si>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</si>
  <si>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</si>
  <si>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</si>
  <si>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</si>
  <si>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</si>
  <si>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</si>
  <si>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</si>
  <si>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</si>
  <si>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</si>
  <si>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</si>
  <si>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</si>
  <si>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</si>
  <si>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</si>
  <si>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</si>
  <si>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</si>
  <si>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</si>
  <si>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</si>
  <si>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</si>
  <si>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</si>
  <si>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</si>
  <si>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</si>
  <si>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</si>
  <si>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</si>
  <si>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</si>
  <si>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</si>
  <si>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</si>
  <si>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</si>
  <si>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</si>
  <si>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</si>
  <si>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</si>
  <si>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</si>
  <si>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</si>
  <si>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</si>
  <si>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</si>
  <si>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</si>
  <si>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</si>
  <si>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</si>
  <si>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</si>
  <si>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</si>
  <si>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</si>
  <si>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</si>
  <si>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</si>
  <si>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</si>
  <si>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</si>
  <si>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</si>
  <si>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</si>
  <si>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</si>
  <si>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</si>
  <si>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</si>
  <si>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</si>
  <si>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</si>
  <si>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</si>
  <si>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</si>
  <si>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</si>
  <si>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</si>
  <si>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</si>
  <si>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</si>
  <si>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</si>
  <si>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</si>
  <si>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</si>
  <si>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</si>
  <si>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</si>
  <si>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</si>
  <si>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</si>
  <si>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</si>
  <si>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</si>
  <si>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</si>
  <si>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</si>
  <si>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</si>
  <si>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</si>
  <si>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</si>
  <si>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</si>
  <si>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</si>
  <si>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</si>
  <si>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</si>
  <si>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</si>
  <si>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</si>
  <si>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</si>
  <si>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</si>
  <si>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</si>
  <si>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</si>
  <si>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</si>
  <si>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</si>
  <si>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</si>
  <si>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</si>
  <si>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</si>
  <si>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</si>
  <si>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</si>
  <si>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</si>
  <si>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</si>
  <si>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</si>
  <si>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</si>
  <si>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</si>
  <si>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</si>
  <si>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</si>
  <si>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</si>
  <si>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</si>
  <si>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</si>
  <si>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</si>
  <si>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</si>
  <si>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</si>
  <si>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</si>
  <si>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</si>
  <si>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</si>
  <si>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</si>
  <si>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</si>
  <si>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</si>
  <si>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</si>
  <si>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</si>
  <si>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</si>
  <si>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</si>
  <si>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</si>
  <si>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</si>
  <si>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</si>
  <si>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</si>
  <si>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</si>
  <si>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</si>
  <si>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</si>
  <si>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</si>
  <si>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</si>
  <si>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</si>
  <si>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</si>
  <si>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</si>
  <si>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</si>
  <si>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</si>
  <si>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</si>
  <si>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</si>
  <si>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</si>
  <si>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</si>
  <si>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</si>
  <si>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</si>
  <si>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</si>
  <si>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</si>
  <si>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</si>
  <si>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</si>
  <si>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</si>
  <si>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</si>
  <si>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</si>
  <si>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</si>
  <si>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</si>
  <si>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</si>
  <si>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</si>
  <si>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</si>
  <si>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</si>
  <si>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</si>
  <si>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</si>
  <si>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</si>
  <si>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</si>
  <si>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</si>
  <si>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</si>
  <si>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</si>
  <si>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</si>
  <si>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</si>
  <si>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</si>
  <si>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</si>
  <si>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</si>
  <si>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</si>
  <si>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</si>
  <si>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</si>
  <si>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</si>
  <si>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</si>
  <si>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</si>
  <si>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</si>
  <si>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</si>
  <si>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</si>
  <si>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</si>
  <si>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</si>
  <si>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</si>
  <si>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</si>
  <si>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</si>
  <si>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</si>
  <si>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</si>
  <si>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</si>
  <si>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</si>
  <si>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</si>
  <si>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</si>
  <si>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</si>
  <si>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</si>
  <si>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</si>
  <si>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</si>
  <si>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</si>
  <si>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</si>
  <si>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</si>
  <si>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</si>
  <si>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</si>
  <si>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</si>
  <si>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</si>
  <si>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</si>
  <si>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</si>
  <si>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</si>
  <si>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</si>
  <si>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</si>
  <si>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</si>
  <si>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</si>
  <si>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</si>
  <si>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</si>
  <si>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</si>
  <si>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</si>
  <si>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</si>
  <si>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</si>
  <si>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</si>
  <si>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</si>
  <si>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</si>
  <si>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</si>
  <si>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</si>
  <si>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</si>
  <si>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</si>
  <si>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</si>
  <si>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</si>
  <si>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</si>
  <si>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</si>
  <si>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</si>
  <si>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</si>
  <si>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</si>
  <si>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</si>
  <si>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</si>
  <si>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</si>
  <si>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</si>
  <si>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</si>
  <si>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</si>
  <si>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</si>
  <si>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</si>
  <si>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</si>
  <si>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</si>
  <si>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</si>
  <si>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</si>
  <si>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</si>
  <si>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</si>
  <si>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</si>
  <si>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</si>
  <si>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</si>
  <si>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</si>
  <si>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</si>
  <si>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</si>
  <si>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</si>
  <si>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</si>
  <si>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</si>
  <si>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</si>
  <si>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</si>
  <si>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</si>
  <si>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</si>
  <si>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</si>
  <si>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</si>
  <si>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</si>
  <si>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</si>
  <si>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</si>
  <si>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</si>
  <si>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</si>
  <si>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</si>
  <si>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</si>
  <si>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</si>
  <si>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</si>
  <si>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</si>
  <si>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</si>
  <si>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</si>
  <si>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</si>
  <si>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</si>
  <si>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</si>
  <si>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</si>
  <si>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</si>
  <si>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</si>
  <si>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</si>
  <si>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</si>
  <si>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</si>
  <si>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</si>
  <si>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</si>
  <si>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</si>
  <si>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</si>
  <si>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</si>
  <si>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</si>
  <si>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</si>
  <si>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</si>
  <si>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</si>
  <si>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</si>
  <si>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</si>
  <si>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</si>
  <si>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</si>
  <si>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</si>
  <si>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</si>
  <si>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</si>
  <si>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</si>
  <si>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</si>
  <si>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</si>
  <si>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</si>
  <si>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</si>
  <si>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</si>
  <si>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</si>
  <si>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</si>
  <si>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</si>
  <si>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</si>
  <si>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</si>
  <si>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</si>
  <si>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</si>
  <si>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</si>
  <si>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</si>
  <si>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</si>
  <si>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</si>
  <si>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</si>
  <si>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</si>
  <si>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</si>
  <si>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</si>
  <si>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</si>
  <si>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</si>
  <si>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</si>
  <si>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</si>
  <si>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</si>
  <si>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</si>
  <si>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</si>
  <si>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</si>
  <si>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</si>
  <si>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</si>
  <si>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</si>
  <si>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</si>
  <si>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</si>
  <si>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</si>
  <si>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</si>
  <si>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</si>
  <si>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</si>
  <si>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</si>
  <si>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</si>
  <si>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</si>
  <si>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</si>
  <si>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</si>
  <si>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</si>
  <si>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</si>
  <si>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</si>
  <si>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</si>
  <si>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</si>
  <si>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</si>
  <si>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</si>
  <si>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</si>
  <si>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</si>
  <si>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</si>
  <si>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</si>
  <si>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</si>
  <si>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</si>
  <si>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</si>
  <si>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</si>
  <si>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</si>
  <si>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</si>
  <si>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</si>
  <si>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</si>
  <si>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</si>
  <si>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</si>
  <si>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</si>
  <si>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</si>
  <si>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</si>
  <si>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</si>
  <si>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</si>
  <si>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</si>
  <si>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</si>
  <si>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</si>
  <si>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</si>
  <si>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</si>
  <si>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</si>
  <si>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</si>
  <si>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</si>
  <si>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</si>
  <si>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</si>
  <si>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</si>
  <si>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</si>
  <si>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</si>
  <si>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</si>
  <si>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</si>
  <si>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</si>
  <si>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</si>
  <si>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</si>
  <si>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</si>
  <si>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</si>
  <si>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</si>
  <si>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</si>
  <si>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</si>
  <si>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</si>
  <si>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</si>
  <si>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</si>
  <si>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</si>
  <si>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</si>
  <si>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</si>
  <si>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</si>
  <si>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</si>
  <si>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</si>
  <si>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</si>
  <si>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</si>
  <si>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</si>
  <si>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</si>
  <si>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</si>
  <si>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</si>
  <si>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</si>
  <si>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</si>
  <si>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</si>
  <si>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</si>
  <si>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</si>
  <si>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</si>
  <si>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</si>
  <si>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</si>
  <si>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</si>
  <si>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</si>
  <si>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</si>
  <si>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</si>
  <si>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</si>
  <si>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</si>
  <si>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</si>
  <si>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</si>
  <si>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</si>
  <si>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</si>
  <si>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</si>
  <si>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</si>
  <si>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</si>
  <si>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</si>
  <si>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</si>
  <si>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</si>
  <si>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</si>
  <si>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</si>
  <si>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</si>
  <si>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</si>
  <si>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</si>
  <si>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</si>
  <si>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</si>
  <si>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</si>
  <si>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</si>
  <si>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</si>
  <si>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</si>
  <si>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</si>
  <si>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</si>
  <si>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</si>
  <si>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</si>
  <si>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</si>
  <si>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</si>
  <si>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</si>
  <si>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</si>
  <si>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</si>
  <si>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</si>
  <si>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</si>
  <si>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</si>
  <si>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</si>
  <si>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</si>
  <si>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</si>
  <si>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</si>
  <si>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</si>
  <si>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</si>
  <si>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</si>
  <si>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</si>
  <si>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</si>
  <si>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</si>
  <si>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</si>
  <si>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</si>
  <si>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</si>
  <si>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</si>
  <si>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</si>
  <si>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</si>
  <si>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</si>
  <si>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</si>
  <si>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</si>
  <si>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</si>
  <si>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</si>
  <si>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</si>
  <si>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</si>
  <si>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</si>
  <si>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</si>
  <si>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</si>
  <si>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</si>
  <si>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</si>
  <si>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</si>
  <si>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</si>
  <si>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</si>
  <si>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</si>
  <si>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</si>
  <si>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</si>
  <si>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</si>
  <si>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</si>
  <si>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</si>
  <si>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</si>
  <si>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</si>
  <si>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</si>
  <si>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</si>
  <si>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</si>
  <si>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</si>
  <si>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</si>
  <si>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</si>
  <si>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</si>
  <si>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</si>
  <si>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</si>
  <si>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</si>
  <si>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</si>
  <si>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</si>
  <si>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</si>
  <si>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</si>
  <si>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</si>
  <si>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</si>
  <si>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</si>
  <si>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</si>
  <si>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</si>
  <si>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</si>
  <si>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</si>
  <si>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</si>
  <si>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</si>
  <si>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</si>
  <si>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</si>
  <si>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</si>
  <si>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</si>
  <si>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</si>
  <si>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</si>
  <si>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</si>
  <si>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</si>
  <si>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</si>
  <si>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</si>
  <si>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</si>
  <si>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</si>
  <si>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</si>
  <si>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</si>
  <si>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</si>
  <si>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</si>
  <si>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</si>
  <si>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</si>
  <si>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</si>
  <si>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</si>
  <si>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</si>
  <si>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</si>
  <si>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</si>
  <si>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</si>
  <si>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</si>
  <si>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</si>
  <si>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</si>
  <si>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</si>
  <si>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</si>
  <si>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</si>
  <si>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</si>
  <si>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</si>
  <si>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</si>
  <si>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</si>
  <si>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</si>
  <si>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</si>
  <si>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</si>
  <si>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</si>
  <si>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</si>
  <si>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</si>
  <si>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</si>
  <si>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</si>
  <si>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</si>
  <si>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</si>
  <si>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</si>
  <si>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</si>
  <si>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</si>
  <si>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</si>
  <si>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</si>
  <si>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</si>
  <si>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</si>
  <si>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</si>
  <si>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</si>
  <si>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</si>
  <si>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</si>
  <si>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</si>
  <si>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</si>
  <si>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</si>
  <si>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</si>
  <si>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</si>
  <si>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</si>
  <si>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</si>
  <si>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</si>
  <si>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</si>
  <si>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</si>
  <si>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</si>
  <si>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</si>
  <si>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</si>
  <si>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</si>
  <si>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</si>
  <si>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</si>
  <si>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</si>
  <si>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</si>
  <si>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</si>
  <si>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</si>
  <si>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</si>
  <si>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</si>
  <si>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</si>
  <si>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</si>
  <si>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</si>
  <si>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</si>
  <si>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</si>
  <si>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</si>
  <si>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</si>
  <si>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</si>
  <si>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</si>
  <si>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</si>
  <si>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</si>
  <si>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</si>
  <si>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</si>
  <si>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</si>
  <si>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</si>
  <si>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</si>
  <si>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</si>
  <si>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</si>
  <si>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</si>
  <si>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</si>
  <si>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</si>
  <si>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</si>
  <si>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</si>
  <si>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</si>
  <si>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</si>
  <si>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</si>
  <si>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</si>
  <si>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</si>
  <si>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</si>
  <si>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</si>
  <si>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</si>
  <si>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</si>
  <si>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</si>
  <si>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</si>
  <si>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</si>
  <si>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</si>
  <si>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</si>
  <si>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</si>
  <si>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</si>
  <si>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</si>
  <si>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</si>
  <si>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</si>
  <si>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</si>
  <si>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</si>
  <si>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</si>
  <si>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</si>
  <si>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</si>
  <si>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</si>
  <si>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</si>
  <si>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</si>
  <si>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</si>
  <si>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</si>
  <si>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</si>
  <si>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</si>
  <si>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</si>
  <si>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</si>
  <si>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</si>
  <si>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</si>
  <si>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</si>
  <si>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</si>
  <si>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</si>
  <si>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</si>
  <si>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</si>
  <si>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</si>
  <si>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</si>
  <si>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</si>
  <si>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</si>
  <si>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</si>
  <si>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</si>
  <si>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</si>
  <si>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</si>
  <si>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</si>
  <si>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</si>
  <si>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</si>
  <si>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</si>
  <si>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</si>
  <si>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</si>
  <si>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</si>
  <si>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</si>
  <si>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</si>
  <si>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</si>
  <si>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</si>
  <si>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</si>
  <si>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</si>
  <si>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</si>
  <si>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</si>
  <si>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</si>
  <si>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</si>
  <si>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</si>
  <si>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</si>
  <si>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</si>
  <si>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</si>
  <si>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</si>
  <si>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</si>
  <si>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</si>
  <si>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</si>
  <si>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</si>
  <si>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</si>
  <si>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</si>
  <si>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</si>
  <si>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</si>
  <si>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</si>
  <si>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</si>
  <si>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</si>
  <si>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</si>
  <si>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</si>
  <si>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</si>
  <si>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</si>
  <si>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</si>
  <si>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</si>
  <si>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</si>
  <si>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</si>
  <si>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</si>
  <si>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</si>
  <si>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</si>
  <si>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</si>
  <si>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</si>
  <si>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</si>
  <si>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</si>
  <si>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</si>
  <si>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</si>
  <si>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</si>
  <si>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</si>
  <si>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</si>
  <si>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</si>
  <si>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</si>
  <si>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</si>
  <si>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</si>
  <si>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</si>
  <si>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</si>
  <si>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</si>
  <si>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</si>
  <si>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</si>
  <si>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</si>
  <si>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</si>
  <si>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</si>
  <si>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</si>
  <si>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</si>
  <si>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</si>
  <si>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</si>
  <si>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</si>
  <si>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</si>
  <si>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</si>
  <si>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</si>
  <si>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</si>
  <si>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</si>
  <si>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</si>
  <si>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</si>
  <si>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</si>
  <si>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</si>
  <si>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</si>
  <si>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</si>
  <si>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</si>
  <si>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</si>
  <si>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</si>
  <si>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</si>
  <si>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</si>
  <si>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</si>
  <si>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</si>
  <si>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</si>
  <si>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</si>
  <si>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</si>
  <si>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</si>
  <si>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</si>
  <si>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</si>
  <si>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</si>
  <si>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</si>
  <si>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</si>
  <si>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</si>
  <si>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</si>
  <si>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</si>
  <si>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</si>
  <si>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</si>
  <si>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</si>
  <si>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</si>
  <si>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</si>
  <si>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</si>
  <si>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</si>
  <si>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</si>
  <si>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</si>
  <si>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</si>
  <si>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</si>
  <si>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</si>
  <si>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</si>
  <si>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</si>
  <si>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</si>
  <si>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</si>
  <si>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</si>
  <si>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</si>
  <si>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</si>
  <si>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</si>
  <si>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</si>
  <si>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</si>
  <si>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</si>
  <si>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</si>
  <si>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</si>
  <si>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</si>
  <si>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</si>
  <si>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</si>
  <si>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</si>
  <si>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</si>
  <si>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</si>
  <si>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</si>
  <si>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</si>
  <si>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</si>
  <si>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</si>
  <si>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</si>
  <si>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</si>
  <si>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</si>
  <si>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</si>
  <si>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</si>
  <si>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</si>
  <si>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</si>
  <si>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</si>
  <si>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</si>
  <si>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</si>
  <si>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</si>
  <si>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</si>
  <si>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</si>
  <si>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</si>
  <si>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</si>
  <si>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</si>
  <si>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</si>
  <si>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</si>
  <si>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</si>
  <si>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</si>
  <si>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</si>
  <si>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</si>
  <si>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</si>
  <si>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</si>
  <si>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</si>
  <si>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</si>
  <si>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</si>
  <si>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</si>
  <si>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</si>
  <si>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</si>
  <si>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</si>
  <si>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</si>
  <si>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</si>
  <si>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</si>
  <si>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</si>
  <si>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</si>
  <si>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</si>
  <si>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</si>
  <si>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</si>
  <si>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</si>
  <si>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</si>
  <si>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</si>
  <si>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</si>
  <si>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</si>
  <si>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</si>
  <si>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</si>
  <si>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</si>
  <si>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</si>
  <si>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</si>
  <si>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</si>
  <si>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</si>
  <si>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</si>
  <si>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</si>
  <si>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</si>
  <si>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</si>
  <si>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</si>
  <si>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</si>
  <si>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</si>
  <si>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</si>
  <si>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</si>
  <si>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</si>
  <si>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</si>
  <si>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</si>
  <si>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</si>
  <si>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</si>
  <si>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</si>
  <si>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</si>
  <si>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</si>
  <si>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</si>
  <si>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</si>
  <si>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</si>
  <si>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</si>
  <si>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</si>
  <si>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</si>
  <si>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</si>
  <si>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</si>
  <si>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</si>
  <si>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</si>
  <si>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</si>
  <si>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</si>
  <si>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</si>
  <si>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</si>
  <si>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</si>
  <si>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</si>
  <si>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</si>
  <si>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</si>
  <si>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</si>
  <si>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</si>
  <si>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</si>
  <si>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</si>
  <si>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</si>
  <si>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</si>
  <si>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</si>
  <si>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</si>
  <si>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</si>
  <si>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</si>
  <si>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</si>
  <si>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</si>
  <si>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</si>
  <si>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</si>
  <si>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</si>
  <si>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</si>
  <si>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</si>
  <si>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</si>
  <si>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</si>
  <si>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</si>
  <si>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</si>
  <si>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</si>
  <si>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</si>
  <si>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</si>
  <si>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</si>
  <si>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</si>
  <si>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</si>
  <si>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</si>
  <si>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</si>
  <si>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</si>
  <si>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</si>
  <si>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</si>
  <si>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</si>
  <si>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</si>
  <si>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</si>
  <si>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</si>
  <si>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</si>
  <si>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</si>
  <si>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</si>
  <si>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</si>
  <si>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</si>
  <si>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</si>
  <si>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</si>
  <si>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</si>
  <si>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</si>
  <si>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</si>
  <si>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</si>
  <si>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</si>
  <si>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</si>
  <si>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</si>
  <si>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</si>
  <si>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</si>
  <si>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</si>
  <si>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</si>
  <si>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</si>
  <si>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</si>
  <si>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</si>
  <si>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</si>
  <si>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</si>
  <si>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</si>
  <si>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</si>
  <si>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</si>
  <si>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</si>
  <si>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</si>
  <si>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</si>
  <si>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</si>
  <si>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</si>
  <si>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</si>
  <si>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</si>
  <si>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</si>
  <si>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</si>
  <si>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</si>
  <si>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</si>
  <si>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</si>
  <si>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</si>
  <si>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</si>
  <si>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</si>
  <si>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</si>
  <si>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</si>
  <si>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</si>
  <si>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</si>
  <si>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</si>
  <si>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</si>
  <si>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</si>
  <si>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</si>
  <si>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</si>
  <si>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</si>
  <si>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</si>
  <si>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</si>
  <si>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</si>
  <si>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</si>
  <si>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</si>
  <si>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</si>
  <si>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</si>
  <si>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</si>
  <si>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</si>
  <si>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</si>
  <si>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</si>
  <si>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</si>
  <si>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</si>
  <si>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</si>
  <si>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</si>
  <si>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</si>
  <si>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</si>
  <si>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</si>
  <si>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</si>
  <si>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</si>
  <si>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</si>
  <si>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</si>
  <si>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</si>
  <si>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</si>
  <si>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</si>
  <si>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</si>
  <si>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</si>
  <si>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</si>
  <si>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</si>
  <si>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</si>
  <si>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</si>
  <si>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</si>
  <si>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</si>
  <si>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</si>
  <si>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</si>
  <si>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</si>
  <si>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</si>
  <si>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</si>
  <si>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</si>
  <si>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</si>
  <si>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</si>
  <si>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</si>
  <si>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</si>
  <si>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</si>
  <si>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</si>
  <si>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</si>
  <si>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</si>
  <si>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</si>
  <si>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</si>
  <si>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</si>
  <si>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</si>
  <si>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</si>
  <si>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</si>
  <si>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</si>
  <si>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</si>
  <si>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</si>
  <si>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</si>
  <si>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</si>
  <si>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</si>
  <si>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</si>
  <si>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</si>
  <si>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</si>
  <si>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</si>
  <si>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</si>
  <si>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</si>
  <si>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</si>
  <si>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</si>
  <si>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</si>
  <si>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</si>
  <si>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</si>
  <si>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</si>
  <si>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</si>
  <si>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</si>
  <si>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</si>
  <si>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</si>
  <si>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</si>
  <si>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</si>
  <si>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</si>
  <si>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</si>
  <si>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</si>
  <si>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</si>
  <si>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</si>
  <si>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</si>
  <si>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</si>
  <si>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</si>
  <si>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</si>
  <si>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</si>
  <si>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</si>
  <si>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</si>
  <si>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</si>
  <si>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</si>
  <si>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</si>
  <si>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</si>
  <si>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</si>
  <si>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</si>
  <si>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</si>
  <si>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</si>
  <si>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</si>
  <si>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</si>
  <si>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</si>
  <si>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</si>
  <si>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</si>
  <si>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</si>
  <si>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</si>
  <si>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</si>
  <si>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</si>
  <si>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</si>
  <si>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</si>
  <si>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</si>
  <si>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</si>
  <si>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</si>
  <si>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</si>
  <si>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</si>
  <si>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</si>
  <si>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</si>
  <si>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</si>
  <si>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</si>
  <si>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</si>
  <si>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</si>
  <si>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</si>
  <si>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</si>
  <si>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</si>
  <si>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</si>
  <si>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</si>
  <si>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</si>
  <si>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</si>
  <si>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</si>
  <si>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</si>
  <si>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</si>
  <si>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</si>
  <si>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</si>
  <si>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</si>
  <si>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</si>
  <si>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</si>
  <si>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</si>
  <si>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</si>
  <si>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</si>
  <si>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</si>
  <si>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</si>
  <si>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</si>
  <si>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</si>
  <si>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</si>
  <si>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</si>
  <si>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</si>
  <si>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</si>
  <si>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</si>
  <si>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</si>
  <si>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</si>
  <si>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</si>
  <si>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</si>
  <si>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</si>
  <si>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</si>
  <si>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</si>
  <si>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</si>
  <si>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</si>
  <si>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</si>
  <si>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</si>
  <si>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</si>
  <si>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</si>
  <si>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</si>
  <si>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</si>
  <si>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</si>
  <si>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</si>
  <si>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</si>
  <si>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</si>
  <si>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</si>
  <si>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</si>
  <si>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</si>
  <si>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</si>
  <si>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</si>
  <si>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</si>
  <si>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</si>
  <si>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</si>
  <si>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</si>
  <si>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</si>
  <si>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</si>
  <si>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</si>
  <si>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</si>
  <si>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</si>
  <si>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</si>
  <si>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</si>
  <si>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</si>
  <si>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</si>
  <si>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</si>
  <si>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</si>
  <si>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</si>
  <si>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</si>
  <si>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</si>
  <si>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</si>
  <si>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</si>
  <si>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</si>
  <si>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</si>
  <si>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</si>
  <si>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</si>
  <si>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</si>
  <si>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</si>
  <si>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</si>
  <si>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</si>
  <si>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</si>
  <si>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</si>
  <si>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</si>
  <si>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</si>
  <si>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</si>
  <si>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</si>
  <si>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</si>
  <si>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</si>
  <si>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</si>
  <si>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</si>
  <si>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</si>
  <si>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</si>
  <si>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</si>
  <si>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</si>
  <si>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</si>
  <si>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</si>
  <si>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</si>
  <si>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</si>
  <si>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</si>
  <si>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</si>
  <si>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</si>
  <si>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</si>
  <si>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</si>
  <si>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</si>
  <si>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</si>
  <si>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</si>
  <si>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</si>
  <si>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</si>
  <si>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</si>
  <si>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</si>
  <si>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</si>
  <si>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</si>
  <si>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</si>
  <si>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</si>
  <si>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</si>
  <si>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</si>
  <si>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</si>
  <si>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</si>
  <si>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</si>
  <si>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</si>
  <si>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</si>
  <si>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</si>
  <si>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</si>
  <si>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</si>
  <si>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</si>
  <si>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</si>
  <si>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</si>
  <si>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</si>
  <si>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</si>
  <si>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</si>
  <si>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</si>
  <si>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</si>
  <si>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</si>
  <si>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</si>
  <si>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</si>
  <si>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</si>
  <si>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</si>
  <si>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</si>
  <si>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</si>
  <si>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</si>
  <si>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</si>
  <si>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</si>
  <si>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</si>
  <si>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</si>
  <si>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</si>
  <si>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</si>
  <si>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</si>
  <si>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</si>
  <si>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</si>
  <si>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</si>
  <si>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</si>
  <si>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</si>
  <si>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</si>
  <si>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</si>
  <si>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</si>
  <si>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</si>
  <si>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</si>
  <si>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</si>
  <si>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</si>
  <si>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</si>
  <si>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</si>
  <si>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</si>
  <si>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</si>
  <si>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</si>
  <si>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</si>
  <si>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</si>
  <si>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</si>
  <si>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</si>
  <si>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</si>
  <si>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</si>
  <si>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</si>
  <si>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</si>
  <si>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</si>
  <si>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</si>
  <si>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</si>
  <si>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</si>
  <si>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</si>
  <si>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</si>
  <si>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</si>
  <si>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</si>
  <si>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</si>
  <si>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</si>
  <si>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</si>
  <si>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</si>
  <si>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</si>
  <si>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</si>
  <si>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</si>
  <si>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</si>
  <si>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</si>
  <si>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</si>
  <si>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</si>
  <si>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</si>
  <si>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</si>
  <si>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</si>
  <si>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</si>
  <si>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</si>
  <si>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</si>
  <si>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</si>
  <si>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</si>
  <si>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</si>
  <si>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</si>
  <si>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</si>
  <si>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</si>
  <si>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</si>
  <si>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</si>
  <si>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</si>
  <si>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</si>
  <si>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</si>
  <si>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</si>
  <si>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</si>
  <si>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</si>
  <si>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</si>
  <si>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</si>
  <si>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</si>
  <si>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</si>
  <si>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</si>
  <si>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</si>
  <si>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</si>
  <si>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</si>
  <si>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</si>
  <si>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</si>
  <si>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</si>
  <si>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</si>
  <si>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</si>
  <si>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</si>
  <si>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</si>
  <si>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</si>
  <si>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</si>
  <si>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</si>
  <si>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</si>
  <si>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</si>
  <si>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</si>
  <si>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</si>
  <si>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</si>
  <si>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</si>
  <si>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</si>
  <si>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</si>
  <si>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</si>
  <si>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</si>
  <si>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</si>
  <si>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</si>
  <si>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</si>
  <si>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</si>
  <si>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</si>
  <si>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</si>
  <si>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</si>
  <si>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</si>
  <si>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</si>
  <si>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</si>
  <si>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</si>
  <si>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</si>
  <si>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</si>
  <si>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</si>
  <si>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</si>
  <si>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</si>
  <si>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</si>
  <si>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</si>
  <si>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</si>
  <si>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</si>
  <si>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</si>
  <si>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</si>
  <si>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</si>
  <si>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</si>
  <si>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</si>
  <si>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</si>
  <si>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</si>
  <si>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</si>
  <si>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</si>
  <si>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</si>
  <si>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</si>
  <si>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</si>
  <si>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</si>
  <si>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</si>
  <si>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</si>
  <si>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</si>
  <si>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</si>
  <si>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</si>
  <si>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</si>
  <si>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</si>
  <si>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</si>
  <si>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</si>
  <si>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</si>
  <si>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</si>
  <si>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</si>
  <si>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</si>
  <si>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</si>
  <si>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</si>
  <si>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</si>
  <si>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</si>
  <si>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</si>
  <si>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</si>
  <si>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</si>
  <si>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</si>
  <si>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</si>
  <si>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</si>
  <si>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</si>
  <si>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</si>
  <si>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</si>
  <si>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</si>
  <si>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</si>
  <si>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</si>
  <si>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</si>
  <si>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</si>
  <si>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</si>
  <si>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</si>
  <si>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</si>
  <si>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</si>
  <si>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</si>
  <si>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</si>
  <si>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</si>
  <si>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</si>
  <si>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</si>
  <si>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</si>
  <si>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</si>
  <si>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</si>
  <si>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</si>
  <si>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</si>
  <si>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</si>
  <si>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</si>
  <si>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</si>
  <si>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</si>
  <si>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</si>
  <si>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</si>
  <si>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</si>
  <si>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</si>
  <si>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</si>
  <si>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</si>
  <si>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</si>
  <si>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</si>
  <si>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</si>
  <si>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</si>
  <si>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</si>
  <si>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</si>
  <si>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</si>
  <si>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</si>
  <si>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</si>
  <si>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</si>
  <si>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</si>
  <si>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</si>
  <si>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</si>
  <si>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</si>
  <si>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</si>
  <si>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</si>
  <si>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</si>
  <si>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</si>
  <si>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</si>
  <si>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</si>
  <si>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</si>
  <si>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</si>
  <si>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</si>
  <si>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</si>
  <si>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</si>
  <si>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</si>
  <si>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</si>
  <si>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</si>
  <si>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</si>
  <si>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</si>
  <si>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</si>
  <si>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</si>
  <si>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</si>
  <si>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</si>
  <si>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</si>
  <si>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</si>
  <si>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</si>
  <si>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</si>
  <si>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</si>
  <si>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</si>
  <si>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</si>
  <si>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</si>
  <si>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</si>
  <si>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</si>
  <si>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</si>
  <si>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</si>
  <si>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</si>
  <si>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</si>
  <si>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</si>
  <si>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</si>
  <si>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</si>
  <si>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</si>
  <si>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</si>
  <si>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</si>
  <si>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</si>
  <si>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</si>
  <si>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</si>
  <si>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</si>
  <si>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</si>
  <si>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</si>
  <si>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</si>
  <si>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</si>
  <si>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</si>
  <si>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</si>
  <si>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</si>
  <si>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</si>
  <si>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</si>
  <si>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</si>
  <si>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</si>
  <si>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</si>
  <si>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</si>
  <si>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</si>
  <si>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</si>
  <si>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</si>
  <si>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</si>
  <si>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</si>
  <si>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</si>
  <si>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</si>
  <si>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</si>
  <si>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</si>
  <si>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</si>
  <si>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</si>
  <si>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</si>
  <si>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</si>
  <si>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</si>
  <si>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</si>
  <si>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</si>
  <si>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</si>
  <si>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</si>
  <si>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</si>
  <si>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</si>
  <si>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</si>
  <si>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</si>
  <si>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</si>
  <si>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</si>
  <si>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</si>
  <si>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</si>
  <si>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</si>
  <si>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</si>
  <si>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</si>
  <si>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</si>
  <si>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</si>
  <si>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</si>
  <si>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</si>
  <si>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</si>
  <si>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</si>
  <si>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</si>
  <si>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</si>
  <si>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</si>
  <si>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</si>
  <si>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</si>
  <si>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</si>
  <si>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</si>
  <si>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</si>
  <si>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</si>
  <si>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</si>
  <si>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</si>
  <si>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</si>
  <si>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</si>
  <si>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</si>
  <si>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</si>
  <si>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</si>
  <si>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</si>
  <si>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</si>
  <si>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</si>
  <si>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</si>
  <si>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</si>
  <si>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</si>
  <si>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</si>
  <si>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</si>
  <si>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</si>
  <si>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</si>
  <si>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</si>
  <si>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</si>
  <si>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</si>
  <si>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</si>
  <si>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</si>
  <si>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</si>
  <si>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</si>
  <si>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</si>
  <si>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</si>
  <si>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</si>
  <si>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</si>
  <si>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</si>
  <si>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</si>
  <si>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</si>
  <si>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</si>
  <si>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</si>
  <si>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</si>
  <si>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</si>
  <si>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</si>
  <si>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</si>
  <si>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</si>
  <si>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</si>
  <si>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</si>
  <si>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</si>
  <si>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</si>
  <si>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</si>
  <si>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</si>
  <si>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</si>
  <si>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</si>
  <si>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</si>
  <si>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</si>
  <si>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</si>
  <si>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</si>
  <si>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</si>
  <si>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</si>
  <si>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</si>
  <si>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</si>
  <si>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</si>
  <si>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</si>
  <si>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</si>
  <si>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</si>
  <si>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</si>
  <si>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</si>
  <si>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</si>
  <si>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</si>
  <si>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</si>
  <si>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</si>
  <si>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</si>
  <si>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</si>
  <si>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</si>
  <si>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</si>
  <si>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</si>
  <si>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</si>
  <si>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</si>
  <si>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</si>
  <si>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</si>
  <si>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</si>
  <si>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</si>
  <si>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</si>
  <si>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</si>
  <si>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</si>
  <si>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</si>
  <si>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</si>
  <si>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</si>
  <si>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</si>
  <si>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</si>
  <si>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</si>
  <si>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</si>
  <si>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</si>
  <si>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</si>
  <si>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</si>
  <si>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</si>
  <si>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</si>
  <si>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</si>
  <si>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</si>
  <si>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</si>
  <si>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</si>
  <si>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</si>
  <si>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</si>
  <si>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</si>
  <si>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</si>
  <si>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</si>
  <si>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</si>
  <si>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</si>
  <si>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</si>
  <si>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</si>
  <si>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</si>
  <si>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</si>
  <si>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</si>
  <si>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</si>
  <si>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</si>
  <si>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</si>
  <si>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</si>
  <si>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</si>
  <si>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</si>
  <si>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</si>
  <si>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</si>
  <si>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</si>
  <si>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</si>
  <si>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</si>
  <si>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</si>
  <si>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</si>
  <si>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</si>
  <si>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</si>
  <si>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</si>
  <si>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</si>
  <si>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</si>
  <si>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</si>
  <si>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</si>
  <si>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</si>
  <si>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</si>
  <si>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</si>
  <si>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</si>
  <si>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</si>
  <si>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</si>
  <si>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</si>
  <si>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</si>
  <si>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</si>
  <si>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</si>
  <si>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</si>
  <si>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</si>
  <si>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</si>
  <si>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</si>
  <si>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</si>
  <si>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</si>
  <si>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</si>
  <si>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</si>
  <si>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</si>
  <si>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</si>
  <si>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</si>
  <si>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</si>
  <si>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</si>
  <si>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</si>
  <si>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</si>
  <si>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</si>
  <si>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</si>
  <si>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</si>
  <si>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</si>
  <si>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</si>
  <si>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</si>
  <si>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</si>
  <si>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</si>
  <si>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</si>
  <si>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</si>
  <si>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</si>
  <si>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</si>
  <si>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</si>
  <si>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</si>
  <si>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</si>
  <si>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</si>
  <si>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</si>
  <si>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</si>
  <si>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</si>
  <si>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</si>
  <si>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</si>
  <si>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</si>
  <si>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</si>
  <si>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</si>
  <si>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</si>
  <si>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</si>
  <si>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</si>
  <si>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</si>
  <si>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</si>
  <si>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</si>
  <si>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</si>
  <si>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</si>
  <si>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</si>
  <si>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</si>
  <si>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</si>
  <si>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</si>
  <si>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</si>
  <si>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</si>
  <si>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</si>
  <si>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</si>
  <si>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</si>
  <si>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</si>
  <si>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</si>
  <si>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</si>
  <si>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</si>
  <si>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</si>
  <si>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</si>
  <si>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</si>
  <si>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</si>
  <si>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</si>
  <si>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</si>
  <si>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</si>
  <si>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</si>
  <si>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</si>
  <si>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</si>
  <si>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</si>
  <si>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</si>
  <si>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</si>
  <si>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</si>
  <si>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</si>
  <si>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</si>
  <si>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</si>
  <si>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</si>
  <si>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</si>
  <si>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</si>
  <si>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</si>
  <si>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</si>
  <si>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</si>
  <si>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</si>
  <si>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</si>
  <si>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</si>
  <si>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</si>
  <si>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</si>
  <si>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</si>
  <si>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</si>
  <si>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</si>
  <si>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</si>
  <si>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</si>
  <si>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</si>
  <si>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</si>
  <si>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</si>
  <si>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</si>
  <si>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</si>
  <si>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</si>
  <si>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</si>
  <si>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</si>
  <si>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</si>
  <si>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</si>
  <si>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</si>
  <si>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</si>
  <si>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</si>
  <si>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</si>
  <si>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</si>
  <si>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</si>
  <si>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</si>
  <si>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</si>
  <si>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</si>
  <si>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</si>
  <si>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</si>
  <si>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</si>
  <si>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</si>
  <si>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</si>
  <si>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</si>
  <si>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</si>
  <si>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</si>
  <si>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</si>
  <si>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</si>
  <si>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</si>
  <si>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</si>
  <si>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</si>
  <si>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</si>
  <si>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</si>
  <si>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</si>
  <si>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</si>
  <si>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</si>
  <si>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</si>
  <si>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</si>
  <si>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</si>
  <si>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</si>
  <si>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</si>
  <si>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</si>
  <si>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</si>
  <si>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</si>
  <si>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</si>
  <si>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</si>
  <si>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</si>
  <si>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</si>
  <si>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</si>
  <si>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</si>
  <si>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</si>
  <si>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</si>
  <si>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</si>
  <si>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</si>
  <si>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</si>
  <si>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</si>
  <si>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</si>
  <si>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</si>
  <si>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</si>
  <si>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</si>
  <si>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</si>
  <si>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</si>
  <si>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</si>
  <si>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</si>
  <si>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</si>
  <si>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</si>
  <si>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</si>
  <si>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</si>
  <si>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</si>
  <si>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</si>
  <si>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</si>
  <si>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</si>
  <si>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</si>
  <si>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</si>
  <si>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</si>
  <si>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</si>
  <si>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</si>
  <si>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</si>
  <si>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</si>
  <si>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</si>
  <si>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</si>
  <si>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</si>
  <si>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</si>
  <si>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</si>
  <si>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</si>
  <si>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</si>
  <si>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</si>
  <si>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</si>
  <si>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</si>
  <si>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</si>
  <si>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</si>
  <si>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</si>
  <si>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</si>
  <si>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</si>
  <si>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</si>
  <si>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</si>
  <si>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</si>
  <si>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</si>
  <si>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</si>
  <si>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</si>
  <si>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</si>
  <si>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</si>
  <si>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</si>
  <si>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</si>
  <si>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</si>
  <si>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</si>
  <si>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</si>
  <si>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</si>
  <si>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</si>
  <si>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</si>
  <si>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</si>
  <si>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</si>
  <si>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</si>
  <si>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</si>
  <si>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</si>
  <si>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</si>
  <si>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</si>
  <si>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</si>
  <si>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</si>
  <si>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</si>
  <si>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</si>
  <si>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</si>
  <si>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</si>
  <si>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</si>
  <si>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</si>
  <si>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</si>
  <si>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</si>
  <si>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</si>
  <si>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</si>
  <si>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</si>
  <si>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</si>
  <si>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</si>
  <si>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</si>
  <si>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</si>
  <si>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</si>
  <si>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</si>
  <si>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</si>
  <si>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</si>
  <si>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</si>
  <si>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</si>
  <si>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</si>
  <si>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</si>
  <si>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</si>
  <si>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</si>
  <si>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</si>
  <si>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</si>
  <si>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</si>
  <si>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</si>
  <si>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</si>
  <si>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</si>
  <si>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</si>
  <si>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</si>
  <si>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</si>
  <si>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</si>
  <si>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</si>
  <si>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</si>
  <si>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</si>
  <si>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</si>
  <si>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</si>
  <si>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</si>
  <si>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</si>
  <si>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</si>
  <si>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</si>
  <si>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</si>
  <si>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</si>
  <si>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</si>
  <si>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</si>
  <si>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</si>
  <si>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</si>
  <si>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</si>
  <si>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</si>
  <si>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</si>
  <si>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</si>
  <si>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</si>
  <si>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</si>
  <si>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</si>
  <si>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</si>
  <si>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</si>
  <si>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</si>
  <si>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</si>
  <si>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</si>
  <si>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</si>
  <si>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</si>
  <si>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</si>
  <si>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</si>
  <si>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</si>
  <si>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</si>
  <si>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</si>
  <si>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</si>
  <si>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</si>
  <si>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</si>
  <si>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</si>
  <si>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</si>
  <si>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</si>
  <si>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</si>
  <si>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</si>
  <si>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</si>
  <si>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</si>
  <si>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</si>
  <si>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</si>
  <si>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</si>
  <si>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</si>
  <si>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</si>
  <si>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</si>
  <si>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</si>
  <si>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</si>
  <si>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</si>
  <si>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</si>
  <si>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</si>
  <si>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</si>
  <si>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</si>
  <si>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</si>
  <si>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</si>
  <si>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</si>
  <si>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</si>
  <si>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</si>
  <si>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</si>
  <si>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</si>
  <si>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</si>
  <si>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</si>
  <si>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</si>
  <si>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</si>
  <si>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</si>
  <si>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</si>
  <si>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</si>
  <si>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</si>
  <si>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</si>
  <si>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</si>
  <si>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</si>
  <si>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</si>
  <si>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</si>
  <si>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</si>
  <si>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</si>
  <si>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</si>
  <si>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</si>
  <si>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</si>
  <si>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</si>
  <si>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</si>
  <si>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</si>
  <si>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</si>
  <si>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</si>
  <si>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</si>
  <si>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</si>
  <si>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</si>
  <si>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</si>
  <si>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</si>
  <si>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</si>
  <si>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</si>
  <si>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</si>
  <si>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</si>
  <si>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</si>
  <si>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</si>
  <si>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</si>
  <si>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</si>
  <si>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</si>
  <si>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</si>
  <si>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</si>
  <si>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</si>
  <si>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</si>
  <si>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</si>
  <si>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</si>
  <si>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</si>
  <si>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</si>
  <si>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</si>
  <si>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</si>
  <si>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</si>
  <si>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</si>
  <si>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</si>
  <si>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</si>
  <si>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</si>
  <si>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</si>
  <si>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</si>
  <si>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</si>
  <si>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</si>
  <si>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</si>
  <si>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</si>
  <si>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</si>
  <si>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</si>
  <si>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</si>
  <si>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</si>
  <si>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</si>
  <si>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</si>
  <si>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</si>
  <si>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</si>
  <si>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</si>
  <si>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</si>
  <si>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</si>
  <si>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</si>
  <si>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</si>
  <si>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</si>
  <si>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</si>
  <si>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</si>
  <si>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</si>
  <si>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</si>
  <si>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</si>
  <si>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</si>
  <si>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</si>
  <si>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</si>
  <si>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</si>
  <si>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</si>
  <si>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</si>
  <si>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</si>
  <si>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</si>
  <si>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</si>
  <si>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</si>
  <si>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</si>
  <si>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</si>
  <si>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</si>
  <si>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</si>
  <si>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</si>
  <si>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</si>
  <si>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</si>
  <si>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</si>
  <si>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</si>
  <si>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</si>
  <si>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</si>
  <si>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</si>
  <si>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</si>
  <si>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</si>
  <si>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</si>
  <si>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</si>
  <si>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</si>
  <si>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</si>
  <si>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</si>
  <si>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</si>
  <si>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</si>
  <si>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</si>
  <si>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</si>
  <si>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</si>
  <si>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</si>
  <si>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</si>
  <si>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</si>
  <si>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</si>
  <si>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</si>
  <si>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</si>
  <si>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</si>
  <si>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</si>
  <si>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</si>
  <si>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</si>
  <si>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</si>
  <si>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</si>
  <si>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</si>
  <si>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</si>
  <si>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</si>
  <si>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</si>
  <si>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</si>
  <si>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</si>
  <si>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</si>
  <si>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</si>
  <si>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</si>
  <si>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</si>
  <si>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</si>
  <si>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</si>
  <si>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</si>
  <si>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</si>
  <si>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</si>
  <si>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</si>
  <si>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</si>
  <si>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</si>
  <si>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</si>
  <si>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</si>
  <si>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</si>
  <si>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</si>
  <si>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</si>
  <si>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</si>
  <si>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</si>
  <si>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</si>
  <si>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</si>
  <si>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</si>
  <si>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</si>
  <si>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</si>
  <si>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</si>
  <si>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</si>
  <si>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</si>
  <si>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</si>
  <si>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</si>
  <si>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</si>
  <si>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</si>
  <si>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</si>
  <si>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</si>
  <si>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</si>
  <si>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</si>
  <si>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</si>
  <si>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</si>
  <si>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</si>
  <si>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</si>
  <si>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</si>
  <si>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</si>
  <si>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</si>
  <si>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</si>
  <si>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</si>
  <si>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</si>
  <si>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</si>
  <si>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</si>
  <si>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</si>
  <si>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</si>
  <si>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</si>
  <si>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</si>
  <si>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</si>
  <si>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</si>
  <si>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</si>
  <si>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</si>
  <si>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</si>
  <si>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</si>
  <si>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</si>
  <si>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</si>
  <si>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</si>
  <si>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</si>
  <si>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</si>
  <si>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</si>
  <si>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</si>
  <si>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</si>
  <si>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</si>
  <si>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</si>
  <si>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</si>
  <si>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</si>
  <si>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</si>
  <si>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</si>
  <si>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</si>
  <si>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</si>
  <si>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</si>
  <si>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</si>
  <si>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</si>
  <si>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</si>
  <si>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</si>
  <si>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</si>
  <si>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</si>
  <si>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</si>
  <si>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</si>
  <si>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</si>
  <si>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</si>
  <si>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</si>
  <si>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</si>
  <si>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</si>
  <si>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</si>
  <si>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</si>
  <si>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</si>
  <si>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</si>
  <si>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</si>
  <si>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</si>
  <si>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</si>
  <si>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</si>
  <si>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</si>
  <si>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</si>
  <si>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</si>
  <si>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</si>
  <si>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</si>
  <si>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</si>
  <si>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</si>
  <si>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</si>
  <si>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</si>
  <si>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</si>
  <si>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</si>
  <si>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</si>
  <si>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</si>
  <si>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</si>
  <si>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</si>
  <si>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</si>
  <si>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</si>
  <si>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</si>
  <si>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</si>
  <si>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</si>
  <si>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</si>
  <si>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</si>
  <si>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</si>
  <si>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</si>
  <si>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</si>
  <si>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</si>
  <si>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</si>
  <si>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</si>
  <si>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</si>
  <si>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</si>
  <si>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</si>
  <si>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</si>
  <si>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</si>
  <si>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</si>
  <si>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</si>
  <si>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</si>
  <si>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</si>
  <si>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</si>
  <si>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</si>
  <si>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</si>
  <si>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</si>
  <si>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</si>
  <si>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</si>
  <si>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</si>
  <si>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</si>
  <si>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</si>
  <si>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</si>
  <si>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</si>
  <si>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</si>
  <si>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</si>
  <si>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</si>
  <si>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</si>
  <si>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</si>
  <si>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</si>
  <si>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</si>
  <si>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</si>
  <si>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</si>
  <si>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</si>
  <si>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</si>
  <si>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</si>
  <si>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</si>
  <si>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</si>
  <si>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</si>
  <si>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</si>
  <si>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</si>
  <si>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</si>
  <si>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</si>
  <si>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</si>
  <si>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</si>
  <si>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</si>
  <si>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</si>
  <si>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</si>
  <si>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</si>
  <si>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</si>
  <si>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</si>
  <si>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</si>
  <si>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</si>
  <si>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</si>
  <si>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</si>
  <si>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</si>
  <si>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</si>
  <si>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</si>
  <si>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</si>
  <si>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</si>
  <si>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</si>
  <si>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</si>
  <si>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</si>
  <si>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</si>
  <si>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</si>
  <si>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</si>
  <si>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</si>
  <si>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</si>
  <si>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</si>
  <si>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</si>
  <si>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</si>
  <si>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</si>
  <si>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</si>
  <si>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</si>
  <si>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</si>
  <si>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</si>
  <si>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</si>
  <si>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</si>
  <si>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</si>
  <si>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</si>
  <si>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</si>
  <si>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</si>
  <si>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</si>
  <si>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</si>
  <si>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</si>
  <si>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</si>
  <si>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</si>
  <si>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</si>
  <si>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</si>
  <si>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</si>
  <si>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</si>
  <si>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</si>
  <si>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</si>
  <si>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</si>
  <si>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</si>
  <si>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</si>
  <si>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</si>
  <si>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</si>
  <si>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</si>
  <si>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</si>
  <si>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</si>
  <si>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</si>
  <si>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</si>
  <si>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</si>
  <si>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</si>
  <si>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</si>
  <si>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</si>
  <si>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</si>
  <si>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</si>
  <si>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</si>
  <si>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</si>
  <si>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</si>
  <si>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</si>
  <si>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</si>
  <si>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</si>
  <si>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</si>
  <si>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</si>
  <si>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</si>
  <si>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</si>
  <si>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</si>
  <si>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</si>
  <si>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</si>
  <si>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</si>
  <si>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</si>
  <si>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</si>
  <si>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</si>
  <si>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</si>
  <si>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</si>
  <si>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</si>
  <si>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</si>
  <si>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</si>
  <si>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</si>
  <si>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</si>
  <si>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</si>
  <si>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</si>
  <si>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</si>
  <si>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</si>
  <si>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</si>
  <si>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</si>
  <si>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</si>
  <si>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</si>
  <si>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</si>
  <si>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</si>
  <si>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</si>
  <si>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</si>
  <si>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</si>
  <si>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</si>
  <si>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</si>
  <si>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</si>
  <si>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</si>
  <si>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</si>
  <si>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</si>
  <si>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</si>
  <si>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</si>
  <si>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</si>
  <si>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</si>
  <si>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</si>
  <si>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</si>
  <si>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</si>
  <si>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</si>
  <si>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</si>
  <si>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</si>
  <si>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</si>
  <si>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</si>
  <si>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</si>
  <si>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</si>
  <si>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</si>
  <si>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</si>
  <si>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</si>
  <si>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</si>
  <si>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</si>
  <si>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</si>
  <si>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</si>
  <si>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</si>
  <si>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</si>
  <si>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</si>
  <si>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</si>
  <si>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</si>
  <si>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</si>
  <si>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</si>
  <si>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</si>
  <si>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</si>
  <si>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</si>
  <si>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</si>
  <si>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</si>
  <si>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</si>
  <si>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</si>
  <si>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</si>
  <si>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</si>
  <si>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</si>
  <si>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</si>
  <si>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</si>
  <si>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</si>
  <si>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</si>
  <si>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</si>
  <si>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</si>
  <si>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</si>
  <si>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</si>
  <si>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</si>
  <si>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</si>
  <si>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</si>
  <si>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</si>
  <si>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</si>
  <si>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</si>
  <si>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</si>
  <si>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</si>
  <si>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</si>
  <si>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</si>
  <si>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</si>
  <si>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</si>
  <si>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</si>
  <si>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</si>
  <si>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</si>
  <si>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</si>
  <si>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</si>
  <si>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</si>
  <si>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</si>
  <si>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</si>
  <si>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</si>
  <si>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</si>
  <si>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</si>
  <si>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</si>
  <si>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</si>
  <si>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</si>
  <si>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</si>
  <si>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</si>
  <si>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</si>
  <si>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</si>
  <si>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</si>
  <si>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</si>
  <si>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</si>
  <si>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</si>
  <si>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</si>
  <si>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</si>
  <si>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</si>
  <si>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</si>
  <si>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</si>
  <si>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</si>
  <si>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</si>
  <si>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</si>
  <si>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</si>
  <si>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</si>
  <si>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</si>
  <si>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</si>
  <si>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</si>
  <si>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</si>
  <si>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</si>
  <si>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</si>
  <si>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</si>
  <si>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</si>
  <si>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</si>
  <si>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</si>
  <si>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</si>
  <si>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</si>
  <si>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</si>
  <si>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</si>
  <si>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</si>
  <si>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</si>
  <si>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</si>
  <si>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</si>
  <si>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</si>
  <si>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</si>
  <si>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</si>
  <si>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</si>
  <si>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</si>
  <si>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</si>
  <si>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</si>
  <si>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</si>
  <si>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</si>
  <si>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</si>
  <si>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</si>
  <si>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</si>
  <si>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</si>
  <si>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</si>
  <si>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</si>
  <si>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</si>
  <si>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</si>
  <si>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</si>
  <si>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</si>
  <si>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</si>
  <si>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</si>
  <si>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</si>
  <si>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</si>
  <si>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</si>
  <si>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</si>
  <si>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</si>
  <si>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</si>
  <si>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</si>
  <si>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</si>
  <si>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</si>
  <si>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</si>
  <si>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</si>
  <si>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</si>
  <si>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</si>
  <si>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</si>
  <si>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</si>
  <si>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</si>
  <si>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</si>
  <si>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</si>
  <si>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</si>
  <si>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</si>
  <si>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</si>
  <si>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</si>
  <si>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</si>
  <si>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</si>
  <si>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</si>
  <si>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</si>
  <si>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</si>
  <si>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</si>
  <si>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</si>
  <si>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</si>
  <si>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</si>
  <si>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</si>
  <si>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</si>
  <si>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</si>
  <si>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</si>
  <si>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</si>
  <si>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</si>
  <si>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</si>
  <si>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</si>
  <si>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</si>
  <si>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</si>
  <si>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</si>
  <si>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</si>
  <si>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</si>
  <si>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</si>
  <si>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</si>
  <si>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</si>
  <si>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</si>
  <si>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</si>
  <si>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</si>
  <si>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</si>
  <si>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</si>
  <si>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</si>
  <si>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</si>
  <si>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</si>
  <si>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</si>
  <si>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</si>
  <si>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</si>
  <si>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</si>
  <si>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</si>
  <si>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</si>
  <si>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</si>
  <si>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</si>
  <si>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</si>
  <si>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</si>
  <si>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</si>
  <si>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</si>
  <si>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</si>
  <si>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</si>
  <si>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</si>
  <si>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</si>
  <si>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</si>
  <si>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</si>
  <si>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</si>
  <si>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</si>
  <si>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</si>
  <si>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</si>
  <si>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</si>
  <si>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</si>
  <si>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</si>
  <si>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</si>
  <si>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</si>
  <si>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</si>
  <si>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</si>
  <si>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</si>
  <si>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</si>
  <si>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</si>
  <si>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</si>
  <si>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</si>
  <si>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</si>
  <si>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</si>
  <si>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</si>
  <si>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</si>
  <si>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</si>
  <si>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</si>
  <si>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</si>
  <si>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</si>
  <si>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</si>
  <si>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</si>
  <si>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</si>
  <si>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</si>
  <si>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</si>
  <si>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</si>
  <si>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</si>
  <si>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</si>
  <si>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</si>
  <si>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</si>
  <si>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</si>
  <si>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</si>
  <si>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</si>
  <si>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</si>
  <si>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</si>
  <si>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</si>
  <si>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</si>
  <si>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</si>
  <si>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</si>
  <si>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</si>
  <si>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</si>
  <si>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</si>
  <si>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</si>
  <si>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</si>
  <si>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</si>
  <si>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</si>
  <si>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</si>
  <si>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</si>
  <si>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</si>
  <si>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</si>
  <si>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</si>
  <si>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</si>
  <si>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</si>
  <si>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</si>
  <si>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</si>
  <si>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</si>
  <si>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</si>
  <si>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</si>
  <si>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</si>
  <si>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</si>
  <si>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</si>
  <si>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</si>
  <si>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</si>
  <si>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</si>
  <si>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</si>
  <si>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</si>
  <si>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</si>
  <si>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</si>
  <si>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</si>
  <si>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</si>
  <si>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</si>
  <si>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</si>
  <si>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</si>
  <si>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</si>
  <si>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</si>
  <si>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</si>
  <si>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</si>
  <si>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</si>
  <si>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</si>
  <si>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</si>
  <si>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</si>
  <si>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</si>
  <si>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</si>
  <si>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</si>
  <si>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</si>
  <si>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</si>
  <si>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</si>
  <si>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</si>
  <si>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</si>
  <si>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</si>
  <si>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</si>
  <si>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</si>
  <si>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</si>
  <si>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</si>
  <si>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</si>
  <si>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</si>
  <si>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</si>
  <si>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</si>
  <si>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</si>
  <si>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</si>
  <si>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</si>
  <si>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</si>
  <si>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</si>
  <si>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</si>
  <si>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</si>
  <si>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</si>
  <si>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</si>
  <si>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</si>
  <si>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</si>
  <si>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</si>
  <si>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</si>
  <si>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</si>
  <si>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</si>
  <si>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</si>
  <si>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</si>
  <si>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</si>
  <si>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</si>
  <si>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</si>
  <si>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</si>
  <si>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</si>
  <si>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</si>
  <si>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</si>
  <si>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</si>
  <si>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</si>
  <si>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</si>
  <si>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</si>
  <si>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</si>
  <si>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</si>
  <si>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</si>
  <si>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</si>
  <si>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</si>
  <si>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</si>
  <si>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</si>
  <si>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</si>
  <si>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</si>
  <si>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</si>
  <si>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</si>
  <si>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</si>
  <si>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</si>
  <si>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</si>
  <si>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</si>
  <si>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</si>
  <si>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</si>
  <si>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</si>
  <si>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</si>
  <si>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</si>
  <si>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</si>
  <si>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</si>
  <si>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</si>
  <si>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</si>
  <si>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</si>
  <si>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</si>
  <si>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</si>
  <si>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</si>
  <si>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</si>
  <si>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</si>
  <si>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</si>
  <si>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</si>
  <si>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</si>
  <si>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</si>
  <si>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</si>
  <si>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</si>
  <si>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</si>
  <si>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</si>
  <si>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</si>
  <si>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</si>
  <si>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</si>
  <si>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</si>
  <si>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</si>
  <si>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</si>
  <si>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</si>
  <si>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</si>
  <si>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</si>
  <si>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</si>
  <si>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</si>
  <si>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</si>
  <si>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</si>
  <si>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</si>
  <si>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</si>
  <si>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</si>
  <si>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</si>
  <si>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</si>
  <si>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</si>
  <si>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</si>
  <si>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</si>
  <si>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</si>
  <si>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</si>
  <si>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</si>
  <si>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</si>
  <si>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</si>
  <si>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</si>
  <si>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</si>
  <si>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</si>
  <si>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</si>
  <si>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</si>
  <si>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</si>
  <si>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</si>
  <si>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</si>
  <si>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</si>
  <si>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</si>
  <si>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</si>
  <si>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</si>
  <si>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</si>
  <si>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</si>
  <si>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</si>
  <si>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</si>
  <si>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</si>
  <si>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</si>
  <si>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</si>
  <si>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</si>
  <si>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</si>
  <si>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</si>
  <si>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</si>
  <si>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</si>
  <si>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</si>
  <si>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</si>
  <si>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</si>
  <si>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</si>
  <si>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</si>
  <si>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</si>
  <si>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</si>
  <si>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</si>
  <si>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</si>
  <si>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</si>
  <si>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</si>
  <si>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</si>
  <si>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</si>
  <si>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</si>
  <si>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</si>
  <si>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</si>
  <si>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</si>
  <si>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</si>
  <si>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</si>
  <si>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</si>
  <si>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</si>
  <si>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</si>
  <si>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</si>
  <si>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</si>
  <si>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</si>
  <si>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</si>
  <si>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</si>
  <si>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</si>
  <si>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</si>
  <si>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</si>
  <si>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</si>
  <si>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</si>
  <si>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</si>
  <si>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</si>
  <si>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</si>
  <si>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</si>
  <si>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</si>
  <si>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</si>
  <si>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</si>
  <si>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</si>
  <si>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</si>
  <si>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</si>
  <si>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</si>
  <si>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</si>
  <si>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</si>
  <si>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</si>
  <si>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</si>
  <si>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</si>
  <si>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</si>
  <si>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</si>
  <si>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</si>
  <si>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</si>
  <si>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</si>
  <si>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</si>
  <si>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</si>
  <si>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</si>
  <si>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</si>
  <si>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</si>
  <si>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</si>
  <si>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</si>
  <si>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</si>
  <si>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</si>
  <si>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</si>
  <si>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</si>
  <si>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</si>
  <si>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</si>
  <si>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</si>
  <si>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</si>
  <si>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</si>
  <si>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</si>
  <si>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</si>
  <si>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</si>
  <si>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</si>
  <si>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</si>
  <si>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</si>
  <si>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</si>
  <si>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</si>
  <si>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</si>
  <si>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</si>
  <si>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</si>
  <si>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</si>
  <si>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</si>
  <si>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</si>
  <si>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</si>
  <si>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</si>
  <si>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</si>
  <si>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</si>
  <si>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</si>
  <si>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</si>
  <si>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</si>
  <si>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</si>
  <si>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</si>
  <si>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</si>
  <si>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</si>
  <si>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</si>
  <si>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</si>
  <si>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</si>
  <si>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</si>
  <si>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</si>
  <si>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</si>
  <si>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</si>
  <si>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</si>
  <si>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</si>
  <si>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</si>
  <si>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</si>
  <si>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</si>
  <si>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</si>
  <si>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</si>
  <si>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</si>
  <si>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</si>
  <si>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</si>
  <si>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</si>
  <si>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</si>
  <si>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</si>
  <si>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</si>
  <si>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</si>
  <si>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</si>
  <si>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</si>
  <si>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</si>
  <si>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</si>
  <si>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</si>
  <si>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</si>
  <si>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</si>
  <si>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</si>
  <si>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</si>
  <si>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</si>
  <si>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</si>
  <si>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</si>
  <si>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</si>
  <si>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</si>
  <si>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</si>
  <si>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</si>
  <si>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</si>
  <si>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</si>
  <si>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</si>
  <si>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</si>
  <si>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</si>
  <si>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</si>
  <si>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</si>
  <si>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</si>
  <si>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</si>
  <si>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</si>
  <si>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</si>
  <si>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</si>
  <si>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</si>
  <si>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</si>
  <si>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</si>
  <si>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</si>
  <si>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</si>
  <si>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</si>
  <si>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</si>
  <si>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</si>
  <si>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</si>
  <si>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</si>
  <si>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</si>
  <si>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</si>
  <si>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</si>
  <si>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</si>
  <si>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</si>
  <si>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</si>
  <si>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</si>
  <si>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</si>
  <si>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</si>
  <si>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</si>
  <si>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</si>
  <si>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</si>
  <si>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</si>
  <si>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</si>
  <si>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</si>
  <si>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</si>
  <si>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</si>
  <si>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</si>
  <si>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</si>
  <si>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</si>
  <si>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</si>
  <si>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</si>
  <si>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</si>
  <si>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</si>
  <si>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</si>
  <si>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</si>
  <si>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</si>
  <si>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</si>
  <si>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</si>
  <si>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</si>
  <si>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</si>
  <si>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</si>
  <si>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</si>
  <si>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</si>
  <si>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</si>
  <si>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</si>
  <si>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</si>
  <si>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</si>
  <si>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</si>
  <si>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</si>
  <si>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</si>
  <si>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</si>
  <si>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</si>
  <si>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</si>
  <si>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</si>
  <si>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</si>
  <si>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</si>
  <si>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</si>
  <si>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</si>
  <si>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</si>
  <si>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</si>
  <si>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</si>
  <si>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</si>
  <si>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</si>
  <si>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</si>
  <si>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</si>
  <si>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</si>
  <si>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</si>
  <si>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</si>
  <si>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</si>
  <si>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</si>
  <si>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</si>
  <si>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</si>
  <si>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</si>
  <si>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</si>
  <si>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</si>
  <si>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</si>
  <si>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</si>
  <si>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</si>
  <si>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</si>
  <si>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</si>
  <si>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</si>
  <si>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</si>
  <si>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</si>
  <si>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</si>
  <si>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</si>
  <si>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</si>
  <si>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</si>
  <si>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</si>
  <si>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</si>
  <si>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</si>
  <si>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</si>
  <si>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</si>
  <si>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</si>
  <si>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</si>
  <si>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</si>
  <si>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</si>
  <si>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</si>
  <si>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</si>
  <si>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</si>
  <si>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</si>
  <si>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</si>
  <si>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</si>
  <si>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</si>
  <si>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</si>
  <si>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</si>
  <si>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</si>
  <si>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</si>
  <si>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</si>
  <si>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</si>
  <si>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</si>
  <si>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</si>
  <si>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</si>
  <si>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</si>
  <si>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</si>
  <si>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</si>
  <si>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</si>
  <si>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</si>
  <si>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</si>
  <si>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</si>
  <si>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</si>
  <si>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</si>
  <si>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</si>
  <si>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</si>
  <si>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</si>
  <si>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</si>
  <si>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</si>
  <si>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</si>
  <si>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</si>
  <si>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</si>
  <si>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</si>
  <si>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</si>
  <si>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</si>
  <si>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</si>
  <si>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</si>
  <si>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</si>
  <si>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</si>
  <si>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</si>
  <si>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</si>
  <si>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</si>
  <si>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</si>
  <si>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</si>
  <si>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</si>
  <si>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</si>
  <si>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</si>
  <si>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</si>
  <si>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</si>
  <si>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</si>
  <si>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</si>
  <si>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</si>
  <si>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</si>
  <si>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</si>
  <si>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</si>
  <si>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</si>
  <si>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</si>
  <si>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</si>
  <si>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</si>
  <si>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</si>
  <si>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</si>
  <si>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</si>
  <si>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</si>
  <si>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</si>
  <si>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</si>
  <si>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</si>
  <si>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</si>
  <si>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</si>
  <si>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</si>
  <si>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</si>
  <si>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</si>
  <si>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</si>
  <si>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</si>
  <si>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</si>
  <si>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</si>
  <si>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</si>
  <si>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</si>
  <si>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</si>
  <si>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</si>
  <si>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</si>
  <si>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</si>
  <si>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</si>
  <si>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</si>
  <si>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</si>
  <si>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</si>
  <si>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</si>
  <si>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</si>
  <si>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</si>
  <si>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</si>
  <si>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</si>
  <si>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</si>
  <si>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</si>
  <si>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</si>
  <si>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</si>
  <si>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</si>
  <si>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</si>
  <si>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</si>
  <si>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</si>
  <si>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</si>
  <si>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</si>
  <si>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</si>
  <si>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</si>
  <si>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</si>
  <si>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</si>
  <si>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</si>
  <si>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</si>
  <si>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</si>
  <si>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</si>
  <si>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</si>
  <si>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</si>
  <si>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</si>
  <si>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</si>
  <si>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</si>
  <si>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</si>
  <si>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</si>
  <si>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</si>
  <si>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</si>
  <si>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</si>
  <si>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</si>
  <si>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</si>
  <si>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</si>
  <si>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</si>
  <si>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</si>
  <si>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</si>
  <si>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</si>
  <si>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</si>
  <si>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</si>
  <si>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</si>
  <si>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</si>
  <si>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</si>
  <si>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</si>
  <si>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</si>
  <si>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</si>
  <si>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</si>
  <si>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</si>
  <si>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</si>
  <si>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</si>
  <si>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</si>
  <si>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</si>
  <si>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</si>
  <si>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</si>
  <si>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</si>
  <si>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</si>
  <si>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</si>
  <si>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</si>
  <si>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</si>
  <si>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</si>
  <si>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</si>
  <si>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</si>
  <si>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</si>
  <si>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</si>
  <si>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</si>
  <si>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</si>
  <si>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</si>
  <si>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</si>
  <si>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</si>
  <si>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</si>
  <si>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</si>
  <si>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</si>
  <si>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</si>
  <si>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</si>
  <si>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</si>
  <si>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</si>
  <si>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</si>
  <si>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</si>
  <si>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</si>
  <si>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</si>
  <si>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</si>
  <si>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</si>
  <si>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</si>
  <si>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</si>
  <si>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</si>
  <si>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</si>
  <si>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</si>
  <si>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</si>
  <si>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</si>
  <si>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</si>
  <si>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</si>
  <si>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</si>
  <si>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</si>
  <si>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</si>
  <si>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</si>
  <si>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</si>
  <si>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</si>
  <si>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</si>
  <si>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</si>
  <si>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</si>
  <si>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</si>
  <si>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</si>
  <si>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</si>
  <si>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</si>
  <si>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</si>
  <si>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</si>
  <si>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</si>
  <si>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</si>
  <si>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</si>
  <si>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</si>
  <si>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</si>
  <si>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</si>
  <si>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</si>
  <si>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</si>
  <si>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</si>
  <si>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</si>
  <si>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</si>
  <si>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</si>
  <si>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</si>
  <si>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</si>
  <si>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</si>
  <si>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</si>
  <si>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</si>
  <si>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</si>
  <si>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</si>
  <si>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</si>
  <si>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</si>
  <si>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</si>
  <si>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</si>
  <si>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</si>
  <si>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</si>
  <si>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</si>
  <si>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</si>
  <si>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</si>
  <si>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</si>
  <si>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</si>
  <si>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</si>
  <si>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</si>
  <si>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</si>
  <si>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</si>
  <si>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</si>
  <si>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</si>
  <si>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</si>
  <si>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</si>
  <si>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</si>
  <si>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</si>
  <si>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</si>
  <si>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</si>
  <si>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</si>
  <si>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</si>
  <si>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</si>
  <si>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</si>
  <si>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</si>
  <si>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</si>
  <si>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</si>
  <si>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</si>
  <si>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</si>
  <si>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</si>
  <si>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</si>
  <si>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</si>
  <si>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</si>
  <si>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</si>
  <si>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</si>
  <si>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</si>
  <si>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</si>
  <si>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</si>
  <si>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</si>
  <si>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</si>
  <si>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</si>
  <si>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</si>
  <si>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</si>
  <si>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</si>
  <si>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</si>
  <si>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</si>
  <si>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</si>
  <si>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</si>
  <si>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</si>
  <si>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</si>
  <si>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</si>
  <si>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</si>
  <si>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</si>
  <si>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</si>
  <si>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</si>
  <si>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</si>
  <si>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</si>
  <si>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</si>
  <si>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</si>
  <si>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</si>
  <si>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</si>
  <si>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</si>
  <si>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</si>
  <si>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</si>
  <si>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</si>
  <si>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</si>
  <si>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</si>
  <si>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</si>
  <si>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</si>
  <si>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</si>
  <si>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</si>
  <si>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</si>
  <si>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</si>
  <si>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</si>
  <si>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</si>
  <si>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</si>
  <si>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</si>
  <si>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</si>
  <si>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</si>
  <si>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</si>
  <si>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</si>
  <si>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</si>
  <si>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</si>
  <si>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</si>
  <si>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</si>
  <si>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</si>
  <si>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</si>
  <si>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</si>
  <si>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</si>
  <si>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</si>
  <si>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</si>
  <si>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</si>
  <si>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</si>
  <si>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</si>
  <si>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</si>
  <si>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</si>
  <si>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</si>
  <si>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</si>
  <si>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</si>
  <si>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</si>
  <si>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</si>
  <si>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</si>
  <si>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</si>
  <si>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</si>
  <si>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</si>
  <si>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</si>
  <si>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</si>
  <si>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</si>
  <si>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</si>
  <si>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</si>
  <si>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</si>
  <si>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</si>
  <si>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</si>
  <si>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</si>
  <si>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</si>
  <si>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</si>
  <si>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</si>
  <si>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</si>
  <si>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</si>
  <si>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</si>
  <si>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</si>
  <si>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</si>
  <si>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</si>
  <si>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</si>
  <si>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</si>
  <si>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</si>
  <si>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</si>
  <si>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</si>
  <si>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</si>
  <si>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</si>
  <si>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</si>
  <si>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</si>
  <si>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</si>
  <si>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</si>
  <si>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</si>
  <si>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</si>
  <si>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</si>
  <si>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</si>
  <si>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</si>
  <si>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</si>
  <si>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</si>
  <si>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</si>
  <si>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</si>
  <si>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</si>
  <si>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</si>
  <si>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</si>
  <si>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</si>
  <si>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</si>
  <si>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</si>
  <si>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</si>
  <si>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</si>
  <si>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</si>
  <si>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</si>
  <si>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</si>
  <si>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</si>
  <si>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</si>
  <si>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</si>
  <si>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</si>
  <si>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</si>
  <si>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</si>
  <si>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</si>
  <si>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</si>
  <si>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</si>
  <si>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</si>
  <si>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</si>
  <si>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</si>
  <si>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</si>
  <si>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</si>
  <si>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</si>
  <si>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</si>
  <si>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</si>
  <si>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</si>
  <si>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</si>
  <si>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</si>
  <si>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</si>
  <si>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</si>
  <si>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</si>
  <si>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</si>
  <si>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</si>
  <si>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</si>
  <si>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</si>
  <si>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</si>
  <si>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</si>
  <si>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</si>
  <si>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</si>
  <si>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</si>
  <si>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</si>
  <si>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</si>
  <si>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</si>
  <si>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</si>
  <si>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</si>
  <si>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</si>
  <si>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</si>
  <si>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</si>
  <si>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</si>
  <si>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</si>
  <si>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</si>
  <si>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</si>
  <si>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</si>
  <si>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</si>
  <si>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</si>
  <si>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</si>
  <si>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</si>
  <si>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</si>
  <si>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</si>
  <si>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</si>
  <si>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</si>
  <si>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</si>
  <si>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</si>
  <si>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</si>
  <si>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</si>
  <si>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</si>
  <si>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</si>
  <si>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</si>
  <si>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</si>
  <si>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</si>
  <si>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</si>
  <si>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</si>
  <si>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</si>
  <si>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</si>
  <si>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</si>
  <si>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</si>
  <si>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</si>
  <si>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</si>
  <si>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</si>
  <si>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</si>
  <si>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</si>
  <si>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</si>
  <si>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</si>
  <si>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</si>
  <si>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</si>
  <si>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</si>
  <si>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</si>
  <si>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</si>
  <si>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</si>
  <si>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</si>
  <si>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</si>
  <si>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</si>
  <si>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</si>
  <si>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</si>
  <si>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</si>
  <si>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</si>
  <si>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</si>
  <si>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</si>
  <si>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</si>
  <si>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</si>
  <si>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</si>
  <si>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</si>
  <si>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</si>
  <si>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</si>
  <si>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</si>
  <si>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</si>
  <si>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</si>
  <si>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</si>
  <si>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</si>
  <si>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</si>
  <si>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</si>
  <si>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</si>
  <si>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</si>
  <si>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</si>
  <si>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</si>
  <si>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</si>
  <si>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</si>
  <si>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</si>
  <si>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</si>
  <si>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</si>
  <si>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</si>
  <si>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</si>
  <si>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</si>
  <si>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</si>
  <si>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</si>
  <si>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</si>
  <si>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</si>
  <si>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</si>
  <si>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</si>
  <si>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</si>
  <si>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</si>
  <si>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</si>
  <si>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</si>
  <si>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</si>
  <si>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</si>
  <si>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</si>
  <si>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</si>
  <si>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</si>
  <si>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</si>
  <si>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</si>
  <si>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</si>
  <si>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</si>
  <si>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</si>
  <si>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</si>
  <si>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</si>
  <si>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</si>
  <si>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</si>
  <si>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</si>
  <si>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</si>
  <si>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</si>
  <si>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</si>
  <si>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</si>
  <si>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</si>
  <si>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</si>
  <si>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</si>
  <si>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</si>
  <si>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</si>
  <si>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</si>
  <si>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</si>
  <si>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</si>
  <si>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</si>
  <si>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</si>
  <si>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</si>
  <si>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</si>
  <si>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</si>
  <si>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</si>
  <si>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</si>
  <si>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</si>
  <si>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</si>
  <si>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</si>
  <si>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</si>
  <si>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</si>
  <si>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</si>
  <si>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</si>
  <si>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</si>
  <si>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</si>
  <si>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</si>
  <si>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</si>
  <si>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</si>
  <si>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</si>
  <si>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</si>
  <si>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</si>
  <si>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</si>
  <si>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</si>
  <si>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</si>
  <si>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</si>
  <si>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</si>
  <si>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</si>
  <si>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</si>
  <si>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</si>
  <si>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</si>
  <si>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</si>
  <si>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</si>
  <si>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</si>
  <si>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</si>
  <si>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</si>
  <si>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</si>
  <si>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</si>
  <si>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</si>
  <si>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</si>
  <si>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</si>
  <si>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</si>
  <si>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</si>
  <si>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</si>
  <si>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</si>
  <si>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</si>
  <si>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</si>
  <si>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</si>
  <si>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</si>
  <si>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</si>
  <si>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</si>
  <si>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</si>
  <si>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</si>
  <si>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</si>
  <si>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</si>
  <si>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</si>
  <si>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</si>
  <si>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</si>
  <si>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</si>
  <si>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</si>
  <si>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</si>
  <si>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</si>
  <si>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</si>
  <si>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</si>
  <si>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</si>
  <si>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</si>
  <si>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</si>
  <si>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</si>
  <si>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</si>
  <si>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</si>
  <si>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</si>
  <si>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</si>
  <si>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</si>
  <si>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</si>
  <si>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</si>
  <si>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</si>
  <si>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</si>
  <si>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</si>
  <si>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</si>
  <si>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</si>
  <si>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</si>
  <si>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</si>
  <si>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</si>
  <si>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</si>
  <si>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</si>
  <si>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</si>
  <si>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</si>
  <si>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</si>
  <si>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</si>
  <si>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</si>
  <si>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</si>
  <si>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</si>
  <si>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</si>
  <si>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</si>
  <si>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</si>
  <si>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</si>
  <si>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</si>
  <si>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</si>
  <si>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</si>
  <si>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</si>
  <si>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</si>
  <si>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</si>
  <si>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</si>
  <si>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</si>
  <si>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</si>
  <si>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</si>
  <si>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</si>
  <si>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</si>
  <si>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</si>
  <si>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</si>
  <si>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</si>
  <si>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</si>
  <si>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</si>
  <si>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</si>
  <si>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</si>
  <si>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</si>
  <si>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</si>
  <si>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</si>
  <si>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</si>
  <si>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</si>
  <si>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</si>
  <si>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</si>
  <si>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</si>
  <si>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</si>
  <si>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</si>
  <si>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</si>
  <si>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</si>
  <si>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</si>
  <si>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</si>
  <si>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</si>
  <si>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</si>
  <si>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</si>
  <si>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</si>
  <si>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</si>
  <si>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</si>
  <si>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</si>
  <si>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</si>
  <si>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</si>
  <si>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</si>
  <si>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</si>
  <si>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</si>
  <si>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</si>
  <si>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</si>
  <si>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</si>
  <si>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</si>
  <si>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</si>
  <si>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</si>
  <si>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</si>
  <si>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</si>
  <si>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</si>
  <si>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</si>
  <si>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</si>
  <si>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</si>
  <si>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</si>
  <si>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</si>
  <si>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</si>
  <si>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</si>
  <si>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</si>
  <si>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</si>
  <si>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</si>
  <si>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</si>
  <si>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</si>
  <si>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</si>
  <si>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</si>
  <si>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</si>
  <si>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</si>
  <si>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</si>
  <si>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</si>
  <si>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</si>
  <si>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</si>
  <si>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</si>
  <si>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</si>
  <si>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</si>
  <si>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</si>
  <si>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</si>
  <si>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</si>
  <si>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</si>
  <si>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</si>
  <si>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</si>
  <si>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</si>
  <si>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</si>
  <si>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</si>
  <si>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</si>
  <si>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</si>
  <si>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</si>
  <si>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</si>
  <si>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</si>
  <si>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</si>
  <si>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</si>
  <si>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</si>
  <si>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</si>
  <si>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</si>
  <si>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</si>
  <si>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</si>
  <si>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</si>
  <si>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</si>
  <si>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</si>
  <si>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</si>
  <si>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</si>
  <si>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</si>
  <si>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</si>
  <si>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</si>
  <si>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</si>
  <si>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</si>
  <si>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</si>
  <si>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</si>
  <si>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</si>
  <si>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</si>
  <si>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</si>
  <si>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</si>
  <si>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</si>
  <si>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</si>
  <si>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</si>
  <si>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</si>
  <si>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</si>
  <si>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</si>
  <si>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</si>
  <si>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</si>
  <si>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</si>
  <si>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</si>
  <si>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</si>
  <si>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</si>
  <si>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</si>
  <si>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</si>
  <si>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</si>
  <si>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</si>
  <si>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</si>
  <si>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</si>
  <si>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</si>
  <si>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</si>
  <si>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</si>
  <si>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</si>
  <si>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</si>
  <si>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</si>
  <si>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</si>
  <si>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</si>
  <si>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</si>
  <si>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</si>
  <si>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</si>
  <si>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</si>
  <si>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</si>
  <si>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</si>
  <si>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</si>
  <si>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</si>
  <si>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</si>
  <si>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</si>
  <si>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</si>
  <si>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</si>
  <si>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</si>
  <si>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</si>
  <si>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</si>
  <si>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</si>
  <si>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</si>
  <si>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</si>
  <si>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</si>
  <si>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</si>
  <si>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</si>
  <si>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</si>
  <si>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</si>
  <si>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</si>
  <si>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</si>
  <si>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</si>
  <si>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</si>
  <si>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</si>
  <si>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</si>
  <si>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</si>
  <si>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</si>
  <si>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</si>
  <si>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</si>
  <si>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</si>
  <si>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</si>
  <si>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</si>
  <si>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</si>
  <si>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</si>
  <si>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</si>
  <si>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</si>
  <si>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</si>
  <si>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</si>
  <si>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</si>
  <si>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</si>
  <si>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</si>
  <si>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</si>
  <si>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</si>
  <si>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</si>
  <si>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</si>
  <si>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</si>
  <si>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</si>
  <si>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</si>
  <si>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</si>
  <si>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</si>
  <si>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</si>
  <si>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</si>
  <si>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</si>
  <si>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</si>
  <si>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</si>
  <si>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</si>
  <si>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</si>
  <si>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</si>
  <si>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</si>
  <si>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</si>
  <si>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</si>
  <si>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</si>
  <si>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</si>
  <si>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</si>
  <si>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</si>
  <si>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</si>
  <si>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</si>
  <si>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</si>
  <si>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</si>
  <si>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</si>
  <si>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</si>
  <si>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</si>
  <si>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</si>
  <si>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</si>
  <si>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</si>
  <si>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</si>
  <si>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</si>
  <si>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</si>
  <si>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</si>
  <si>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</si>
  <si>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</si>
  <si>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</si>
  <si>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</si>
  <si>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</si>
  <si>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</si>
  <si>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</si>
  <si>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</si>
  <si>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</si>
  <si>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</si>
  <si>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</si>
  <si>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</si>
  <si>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</si>
  <si>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</si>
  <si>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</si>
  <si>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</si>
  <si>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</si>
  <si>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</si>
  <si>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</si>
  <si>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</si>
  <si>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</si>
  <si>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</si>
  <si>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</si>
  <si>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</si>
  <si>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</si>
  <si>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</si>
  <si>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</si>
  <si>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</si>
  <si>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</si>
  <si>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</si>
  <si>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</si>
  <si>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</si>
  <si>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</si>
  <si>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</si>
  <si>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</si>
  <si>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</si>
  <si>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</si>
  <si>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</si>
  <si>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</si>
  <si>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</si>
  <si>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</si>
  <si>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</si>
  <si>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</si>
  <si>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</si>
  <si>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</si>
  <si>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</si>
  <si>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</si>
  <si>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</si>
  <si>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</si>
  <si>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</si>
  <si>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</si>
  <si>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</si>
  <si>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</si>
  <si>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</si>
  <si>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</si>
  <si>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</si>
  <si>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</si>
  <si>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</si>
  <si>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</si>
  <si>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</si>
  <si>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</si>
  <si>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</si>
  <si>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</si>
  <si>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</si>
  <si>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</si>
  <si>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</si>
  <si>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</si>
  <si>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</si>
  <si>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</si>
  <si>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</si>
  <si>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</si>
  <si>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</si>
  <si>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</si>
  <si>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</si>
  <si>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</si>
  <si>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</si>
  <si>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</si>
  <si>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</si>
  <si>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</si>
  <si>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</si>
  <si>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</si>
  <si>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</si>
  <si>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</si>
  <si>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</si>
  <si>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</si>
  <si>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</si>
  <si>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</si>
  <si>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</si>
  <si>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</si>
  <si>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</si>
  <si>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</si>
  <si>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</si>
  <si>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</si>
  <si>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</si>
  <si>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</si>
  <si>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</si>
  <si>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</si>
  <si>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</si>
  <si>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</si>
  <si>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</si>
  <si>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</si>
  <si>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</si>
  <si>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</si>
  <si>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</si>
  <si>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</si>
  <si>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</si>
  <si>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</si>
  <si>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</si>
  <si>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</si>
  <si>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</si>
  <si>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</si>
  <si>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</si>
  <si>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</si>
  <si>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</si>
  <si>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</si>
  <si>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</si>
  <si>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</si>
  <si>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</si>
  <si>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</si>
  <si>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</si>
  <si>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</si>
  <si>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</si>
  <si>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</si>
  <si>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</si>
  <si>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</si>
  <si>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</si>
  <si>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</si>
  <si>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</si>
  <si>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</si>
  <si>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</si>
  <si>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</si>
  <si>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</si>
  <si>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</si>
  <si>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</si>
  <si>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</si>
  <si>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</si>
  <si>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</si>
  <si>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</si>
  <si>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</si>
  <si>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</si>
  <si>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</si>
  <si>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</si>
  <si>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</si>
  <si>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</si>
  <si>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</si>
  <si>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</si>
  <si>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</si>
  <si>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</si>
  <si>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</si>
  <si>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</si>
  <si>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</si>
  <si>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</si>
  <si>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</si>
  <si>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</si>
  <si>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</si>
  <si>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</si>
  <si>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</si>
  <si>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</si>
  <si>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</si>
  <si>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</si>
  <si>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</si>
  <si>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</si>
  <si>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</si>
  <si>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</si>
  <si>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</si>
  <si>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</si>
  <si>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</si>
  <si>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</si>
  <si>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</si>
  <si>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</si>
  <si>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</si>
  <si>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</si>
  <si>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</si>
  <si>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</si>
  <si>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</si>
  <si>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</si>
  <si>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</si>
  <si>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</si>
  <si>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</si>
  <si>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</si>
  <si>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</si>
  <si>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</si>
  <si>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</si>
  <si>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</si>
  <si>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</si>
  <si>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</si>
  <si>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</si>
  <si>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</si>
  <si>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</si>
  <si>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</si>
  <si>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</si>
  <si>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</si>
  <si>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</si>
  <si>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</si>
  <si>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</si>
  <si>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</si>
  <si>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</si>
  <si>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</si>
  <si>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</si>
  <si>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</si>
  <si>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</si>
  <si>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</si>
  <si>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</si>
  <si>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</si>
  <si>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</si>
  <si>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</si>
  <si>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</si>
  <si>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</si>
  <si>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</si>
  <si>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</si>
  <si>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</si>
  <si>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</si>
  <si>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</si>
  <si>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</si>
  <si>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</si>
  <si>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</si>
  <si>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</si>
  <si>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</si>
  <si>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</si>
  <si>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</si>
  <si>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</si>
  <si>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</si>
  <si>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</si>
  <si>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</si>
  <si>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</si>
  <si>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</si>
  <si>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</si>
  <si>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</si>
  <si>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</si>
  <si>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</si>
  <si>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</si>
  <si>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</si>
  <si>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</si>
  <si>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</si>
  <si>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</si>
  <si>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</si>
  <si>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</si>
  <si>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</si>
  <si>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</si>
  <si>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</si>
  <si>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</si>
  <si>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</si>
  <si>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</si>
  <si>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</si>
  <si>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</si>
  <si>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</si>
  <si>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</si>
  <si>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</si>
  <si>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</si>
  <si>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</si>
  <si>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</si>
  <si>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</si>
  <si>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</si>
  <si>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</si>
  <si>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</si>
  <si>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</si>
  <si>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</si>
  <si>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</si>
  <si>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</si>
  <si>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</si>
  <si>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</si>
  <si>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</si>
  <si>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</si>
  <si>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</si>
  <si>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</si>
  <si>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</si>
  <si>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</si>
  <si>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</si>
  <si>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</si>
  <si>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</si>
  <si>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</si>
  <si>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</si>
  <si>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</si>
  <si>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</si>
  <si>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</si>
  <si>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</si>
  <si>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</si>
  <si>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</si>
  <si>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</si>
  <si>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</si>
  <si>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</si>
  <si>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</si>
  <si>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</si>
  <si>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</si>
  <si>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</si>
  <si>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</si>
  <si>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</si>
  <si>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</si>
  <si>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</si>
  <si>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</si>
  <si>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</si>
  <si>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</si>
  <si>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</si>
  <si>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</si>
  <si>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</si>
  <si>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</si>
  <si>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</si>
  <si>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</si>
  <si>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</si>
  <si>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</si>
  <si>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</si>
  <si>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</si>
  <si>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</si>
  <si>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</si>
  <si>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</si>
  <si>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</si>
  <si>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</si>
  <si>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</si>
  <si>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</si>
  <si>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</si>
  <si>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</si>
  <si>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</si>
  <si>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</si>
  <si>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</si>
  <si>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</si>
  <si>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</si>
  <si>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</si>
  <si>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</si>
  <si>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</si>
  <si>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</si>
  <si>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</si>
  <si>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</si>
  <si>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</si>
  <si>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</si>
  <si>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</si>
  <si>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</si>
  <si>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</si>
  <si>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</si>
  <si>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</si>
  <si>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</si>
  <si>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</si>
  <si>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</si>
  <si>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</si>
  <si>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</si>
  <si>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</si>
  <si>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</si>
  <si>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</si>
  <si>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</si>
  <si>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</si>
  <si>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</si>
  <si>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</si>
  <si>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</si>
  <si>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</si>
  <si>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</si>
  <si>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</si>
  <si>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</si>
  <si>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</si>
  <si>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</si>
  <si>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</si>
  <si>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</si>
  <si>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</si>
  <si>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</si>
  <si>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</si>
  <si>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</si>
  <si>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</si>
  <si>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</si>
  <si>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</si>
  <si>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</si>
  <si>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</si>
  <si>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</si>
  <si>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</si>
  <si>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</si>
  <si>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</si>
  <si>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</si>
  <si>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</si>
  <si>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</si>
  <si>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</si>
  <si>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</si>
  <si>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</si>
  <si>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</si>
  <si>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</si>
  <si>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</si>
  <si>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</si>
  <si>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</si>
  <si>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</si>
  <si>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</si>
  <si>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</si>
  <si>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</si>
  <si>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</si>
  <si>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</si>
  <si>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</si>
  <si>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</si>
  <si>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</si>
  <si>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</si>
  <si>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</si>
  <si>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</si>
  <si>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</si>
  <si>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</si>
  <si>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</si>
  <si>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</si>
  <si>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</si>
  <si>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</si>
  <si>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</si>
  <si>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</si>
  <si>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</si>
  <si>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</si>
  <si>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</si>
  <si>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</si>
  <si>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</si>
  <si>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</si>
  <si>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</si>
  <si>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</si>
  <si>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</si>
  <si>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</si>
  <si>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</si>
  <si>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</si>
  <si>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</si>
  <si>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</si>
  <si>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</si>
  <si>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</si>
  <si>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</si>
  <si>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</si>
  <si>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</si>
  <si>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</si>
  <si>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</si>
  <si>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</si>
  <si>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</si>
  <si>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</si>
  <si>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</si>
  <si>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</si>
  <si>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</si>
  <si>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</si>
  <si>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</si>
  <si>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</si>
  <si>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</si>
  <si>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</si>
  <si>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</si>
  <si>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</si>
  <si>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</si>
  <si>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</si>
  <si>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</si>
  <si>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</si>
  <si>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</si>
  <si>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</si>
  <si>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</si>
  <si>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</si>
  <si>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</si>
  <si>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</si>
  <si>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</si>
  <si>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</si>
  <si>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</si>
  <si>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</si>
  <si>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</si>
  <si>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</si>
  <si>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</si>
  <si>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</si>
  <si>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</si>
  <si>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</si>
  <si>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</si>
  <si>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</si>
  <si>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</si>
  <si>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</si>
  <si>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</si>
  <si>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</si>
  <si>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</si>
  <si>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</si>
  <si>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</si>
  <si>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</si>
  <si>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</si>
  <si>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</si>
  <si>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</si>
  <si>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</si>
  <si>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</si>
  <si>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</si>
  <si>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</si>
  <si>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</si>
  <si>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</si>
  <si>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</si>
  <si>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</si>
  <si>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</si>
  <si>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</si>
  <si>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</si>
  <si>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</si>
  <si>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</si>
  <si>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</si>
  <si>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</si>
  <si>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</si>
  <si>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</si>
  <si>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</si>
  <si>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</si>
  <si>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</si>
  <si>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</si>
  <si>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</si>
  <si>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</si>
  <si>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</si>
  <si>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</si>
  <si>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</si>
  <si>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</si>
  <si>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</si>
  <si>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</si>
  <si>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</si>
  <si>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</si>
  <si>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</si>
  <si>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</si>
  <si>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</si>
  <si>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</si>
  <si>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</si>
  <si>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</si>
  <si>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</si>
  <si>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</si>
  <si>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</si>
  <si>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</si>
  <si>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</si>
  <si>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</si>
  <si>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</si>
  <si>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</si>
  <si>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</si>
  <si>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</si>
  <si>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</si>
  <si>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</si>
  <si>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</si>
  <si>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</si>
  <si>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</si>
  <si>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</si>
  <si>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</si>
  <si>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</si>
  <si>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</si>
  <si>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</si>
  <si>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</si>
  <si>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</si>
  <si>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</si>
  <si>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</si>
  <si>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</si>
  <si>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</si>
  <si>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</si>
  <si>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</si>
  <si>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</si>
  <si>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</si>
  <si>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</si>
  <si>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</si>
  <si>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</si>
  <si>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</si>
  <si>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</si>
  <si>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</si>
  <si>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</si>
  <si>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</si>
  <si>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</si>
  <si>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</si>
  <si>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</si>
  <si>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</si>
  <si>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</si>
  <si>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</si>
  <si>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</si>
  <si>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</si>
  <si>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</si>
  <si>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</si>
  <si>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</si>
  <si>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</si>
  <si>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</si>
  <si>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</si>
  <si>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</si>
  <si>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</si>
  <si>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</si>
  <si>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</si>
  <si>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</si>
  <si>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</si>
  <si>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</si>
  <si>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</si>
  <si>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</si>
  <si>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</si>
  <si>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</si>
  <si>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</si>
  <si>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</si>
  <si>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</si>
  <si>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</si>
  <si>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</si>
  <si>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</si>
  <si>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</si>
  <si>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</si>
  <si>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</si>
  <si>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</si>
  <si>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</si>
  <si>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</si>
  <si>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</si>
  <si>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</si>
  <si>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</si>
  <si>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</si>
  <si>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</si>
  <si>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</si>
  <si>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</si>
  <si>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</si>
  <si>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</si>
  <si>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</si>
  <si>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</si>
  <si>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</si>
  <si>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</si>
  <si>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</si>
  <si>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</si>
  <si>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</si>
  <si>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</si>
  <si>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</si>
  <si>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</si>
  <si>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</si>
  <si>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</si>
  <si>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</si>
  <si>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</si>
  <si>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</si>
  <si>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</si>
  <si>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</si>
  <si>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</si>
  <si>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</si>
  <si>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</si>
  <si>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</si>
  <si>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</si>
  <si>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</si>
  <si>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</si>
  <si>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</si>
  <si>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</si>
  <si>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</si>
  <si>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</si>
  <si>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</si>
  <si>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</si>
  <si>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</si>
  <si>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</si>
  <si>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</si>
  <si>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</si>
  <si>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</si>
  <si>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</si>
  <si>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</si>
  <si>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</si>
  <si>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</si>
  <si>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</si>
  <si>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</si>
  <si>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</si>
  <si>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</si>
  <si>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</si>
  <si>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</si>
  <si>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</si>
  <si>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</si>
  <si>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</si>
  <si>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</si>
  <si>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</si>
  <si>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</si>
  <si>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</si>
  <si>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</si>
  <si>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</si>
  <si>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</si>
  <si>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</si>
  <si>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</si>
  <si>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</si>
  <si>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</si>
  <si>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</si>
  <si>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</si>
  <si>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</si>
  <si>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</si>
  <si>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</si>
  <si>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</si>
  <si>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</si>
  <si>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</si>
  <si>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</si>
  <si>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</si>
  <si>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</si>
  <si>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</si>
  <si>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</si>
  <si>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</si>
  <si>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</si>
  <si>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</si>
  <si>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</si>
  <si>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</si>
  <si>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</si>
  <si>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</si>
  <si>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</si>
  <si>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</si>
  <si>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</si>
  <si>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</si>
  <si>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</si>
  <si>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</si>
  <si>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</si>
  <si>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</si>
  <si>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</si>
  <si>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</si>
  <si>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</si>
  <si>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</si>
  <si>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</si>
  <si>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</si>
  <si>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</si>
  <si>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</si>
  <si>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</si>
  <si>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</si>
  <si>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</si>
  <si>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</si>
  <si>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</si>
  <si>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</si>
  <si>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</si>
  <si>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</si>
  <si>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</si>
  <si>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</si>
  <si>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</si>
  <si>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</si>
  <si>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</si>
  <si>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</si>
  <si>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</si>
  <si>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</si>
  <si>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</si>
  <si>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</si>
  <si>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</si>
  <si>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</si>
  <si>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</si>
  <si>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</si>
  <si>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</si>
  <si>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</si>
  <si>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</si>
  <si>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</si>
  <si>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</si>
  <si>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</si>
  <si>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</si>
  <si>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</si>
  <si>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</si>
  <si>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</si>
  <si>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</si>
  <si>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</si>
  <si>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</si>
  <si>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</si>
  <si>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</si>
  <si>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</si>
  <si>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</si>
  <si>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</si>
  <si>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</si>
  <si>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</si>
  <si>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</si>
  <si>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</si>
  <si>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</si>
  <si>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</si>
  <si>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</si>
  <si>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</si>
  <si>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</si>
  <si>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</si>
  <si>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</si>
  <si>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</si>
  <si>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</si>
  <si>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</si>
  <si>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</si>
  <si>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</si>
  <si>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</si>
  <si>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</si>
  <si>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</si>
  <si>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</si>
  <si>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</si>
  <si>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</si>
  <si>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</si>
  <si>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</si>
  <si>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</si>
  <si>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</si>
  <si>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</si>
  <si>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</si>
  <si>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</si>
  <si>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</si>
  <si>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</si>
  <si>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</si>
  <si>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</si>
  <si>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</si>
  <si>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</si>
  <si>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</si>
  <si>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</si>
  <si>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</si>
  <si>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</si>
  <si>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</si>
  <si>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</si>
  <si>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</si>
  <si>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</si>
  <si>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</si>
  <si>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</si>
  <si>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</si>
  <si>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</si>
  <si>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</si>
  <si>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</si>
  <si>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</si>
  <si>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</si>
  <si>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</si>
  <si>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</si>
  <si>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</si>
  <si>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</si>
  <si>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</si>
  <si>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</si>
  <si>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</si>
  <si>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</si>
  <si>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</si>
  <si>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</si>
  <si>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</si>
  <si>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</si>
  <si>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</si>
  <si>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</si>
  <si>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</si>
  <si>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</si>
  <si>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</si>
  <si>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</si>
  <si>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</si>
  <si>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</si>
  <si>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</si>
  <si>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</si>
  <si>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</si>
  <si>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</si>
  <si>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</si>
  <si>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</si>
  <si>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</si>
  <si>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</si>
  <si>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</si>
  <si>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</si>
  <si>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</si>
  <si>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</si>
  <si>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</si>
  <si>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</si>
  <si>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</si>
  <si>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</si>
  <si>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</si>
  <si>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</si>
  <si>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</si>
  <si>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</si>
  <si>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</si>
  <si>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</si>
  <si>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</si>
  <si>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</si>
  <si>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</si>
  <si>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</si>
  <si>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</si>
  <si>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</si>
  <si>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</si>
  <si>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</si>
  <si>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</si>
  <si>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</si>
  <si>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</si>
  <si>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</si>
  <si>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</si>
  <si>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</si>
  <si>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</si>
  <si>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</si>
  <si>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</si>
  <si>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</si>
  <si>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</si>
  <si>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</si>
  <si>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</si>
  <si>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</si>
  <si>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</si>
  <si>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</si>
  <si>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</si>
  <si>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</si>
  <si>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</si>
  <si>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</si>
  <si>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</si>
  <si>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</si>
  <si>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</si>
  <si>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</si>
  <si>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</si>
  <si>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</si>
  <si>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</si>
  <si>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</si>
  <si>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</si>
  <si>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</si>
  <si>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</si>
  <si>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</si>
  <si>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</si>
  <si>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</si>
  <si>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</si>
  <si>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</si>
  <si>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</si>
  <si>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</si>
  <si>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</si>
  <si>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</si>
  <si>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</si>
  <si>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</si>
  <si>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</si>
  <si>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</si>
  <si>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</si>
  <si>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</si>
  <si>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</si>
  <si>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</si>
  <si>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</si>
  <si>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</si>
  <si>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</si>
  <si>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</si>
  <si>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</si>
  <si>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</si>
  <si>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</si>
  <si>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</si>
  <si>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</si>
  <si>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</si>
  <si>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</si>
  <si>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</si>
  <si>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</si>
  <si>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</si>
  <si>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</si>
  <si>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</si>
  <si>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</si>
  <si>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</si>
  <si>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</si>
  <si>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</si>
  <si>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</si>
  <si>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</si>
  <si>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</si>
  <si>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</si>
  <si>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</si>
  <si>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</si>
  <si>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</si>
  <si>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</si>
  <si>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</si>
  <si>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</si>
  <si>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</si>
  <si>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</si>
  <si>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</si>
  <si>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</si>
  <si>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</si>
  <si>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</si>
  <si>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</si>
  <si>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</si>
  <si>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</si>
  <si>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</si>
  <si>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</si>
  <si>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</si>
  <si>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</si>
  <si>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</si>
  <si>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</si>
  <si>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</si>
  <si>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</si>
  <si>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</si>
  <si>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</si>
  <si>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</si>
  <si>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</si>
  <si>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</si>
  <si>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</si>
  <si>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</si>
  <si>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</si>
  <si>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</si>
  <si>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</si>
  <si>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</si>
  <si>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</si>
  <si>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</si>
  <si>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</si>
  <si>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</si>
  <si>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</si>
  <si>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</si>
  <si>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</si>
  <si>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</si>
  <si>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</si>
  <si>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</si>
  <si>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</si>
  <si>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</si>
  <si>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</si>
  <si>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</si>
  <si>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</si>
  <si>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</si>
  <si>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</si>
  <si>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</si>
  <si>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</si>
  <si>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</si>
  <si>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</si>
  <si>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</si>
  <si>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</si>
  <si>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</si>
  <si>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</si>
  <si>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</si>
  <si>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</si>
  <si>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</si>
  <si>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</si>
  <si>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</si>
  <si>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</si>
  <si>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</si>
  <si>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</si>
  <si>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</si>
  <si>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</si>
  <si>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</si>
  <si>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</si>
  <si>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</si>
  <si>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</si>
  <si>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</si>
  <si>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</si>
  <si>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</si>
  <si>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</si>
  <si>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</si>
  <si>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</si>
  <si>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</si>
  <si>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</si>
  <si>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</si>
  <si>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</si>
  <si>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</si>
  <si>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</si>
  <si>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</si>
  <si>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</si>
  <si>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</si>
  <si>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</si>
  <si>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</si>
  <si>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</si>
  <si>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</si>
  <si>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</si>
  <si>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</si>
  <si>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</si>
  <si>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</si>
  <si>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</si>
  <si>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</si>
  <si>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</si>
  <si>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</si>
  <si>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</si>
  <si>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</si>
  <si>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</si>
  <si>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</si>
  <si>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</si>
  <si>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</si>
  <si>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</si>
  <si>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</si>
  <si>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</si>
  <si>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</si>
  <si>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</si>
  <si>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</si>
  <si>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</si>
  <si>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</si>
  <si>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</si>
  <si>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</si>
  <si>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</si>
  <si>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</si>
  <si>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</si>
  <si>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</si>
  <si>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</si>
  <si>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</si>
  <si>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</si>
  <si>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</si>
  <si>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</si>
  <si>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</si>
  <si>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</si>
  <si>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</si>
  <si>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</si>
  <si>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</si>
  <si>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</si>
  <si>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</si>
  <si>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</si>
  <si>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</si>
  <si>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</si>
  <si>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</si>
  <si>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</si>
  <si>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</si>
  <si>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</si>
  <si>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</si>
  <si>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</si>
  <si>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</si>
  <si>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</si>
  <si>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</si>
  <si>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</si>
  <si>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</si>
  <si>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</si>
  <si>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</si>
  <si>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</si>
  <si>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</si>
  <si>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</si>
  <si>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</si>
  <si>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</si>
  <si>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</si>
  <si>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</si>
  <si>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</si>
  <si>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</si>
  <si>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</si>
  <si>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</si>
  <si>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</si>
  <si>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</si>
  <si>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</si>
  <si>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</si>
  <si>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</si>
  <si>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</si>
  <si>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</si>
  <si>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</si>
  <si>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</si>
  <si>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</si>
  <si>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</si>
  <si>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</si>
  <si>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</si>
  <si>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</si>
  <si>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</si>
  <si>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</si>
  <si>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</si>
  <si>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</si>
  <si>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</si>
  <si>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</si>
  <si>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</si>
  <si>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</si>
  <si>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</si>
  <si>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</si>
  <si>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</si>
  <si>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</si>
  <si>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</si>
  <si>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</si>
  <si>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</si>
  <si>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</si>
  <si>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</si>
  <si>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</si>
  <si>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</si>
  <si>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</si>
  <si>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</si>
  <si>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</si>
  <si>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</si>
  <si>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</si>
  <si>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</si>
  <si>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</si>
  <si>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</si>
  <si>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</si>
  <si>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</si>
  <si>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</si>
  <si>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</si>
  <si>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</si>
  <si>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</si>
  <si>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</si>
  <si>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</si>
  <si>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</si>
  <si>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</si>
  <si>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</si>
  <si>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</si>
  <si>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</si>
  <si>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</si>
  <si>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</si>
  <si>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</si>
  <si>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</si>
  <si>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</si>
  <si>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</si>
  <si>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</si>
  <si>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</si>
  <si>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</si>
  <si>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</si>
  <si>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</si>
  <si>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</si>
  <si>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</si>
  <si>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</si>
  <si>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</si>
  <si>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</si>
  <si>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</si>
  <si>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</si>
  <si>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</si>
  <si>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</si>
  <si>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</si>
  <si>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</si>
  <si>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</si>
  <si>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</si>
  <si>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</si>
  <si>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</si>
  <si>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</si>
  <si>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</si>
  <si>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</si>
  <si>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</si>
  <si>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</si>
  <si>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</si>
  <si>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</si>
  <si>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</si>
  <si>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</si>
  <si>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</si>
  <si>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</si>
  <si>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</si>
  <si>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</si>
  <si>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</si>
  <si>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</si>
  <si>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</si>
  <si>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</si>
  <si>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</si>
  <si>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</si>
  <si>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</si>
  <si>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</si>
  <si>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</si>
  <si>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</si>
  <si>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</si>
  <si>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</si>
  <si>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</si>
  <si>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</si>
  <si>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</si>
  <si>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</si>
  <si>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</si>
  <si>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</si>
  <si>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</si>
  <si>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</si>
  <si>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</si>
  <si>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</si>
  <si>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</si>
  <si>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</si>
  <si>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</si>
  <si>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</si>
  <si>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</si>
  <si>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</si>
  <si>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</si>
  <si>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</si>
  <si>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</si>
  <si>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</si>
  <si>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</si>
  <si>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</si>
  <si>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</si>
  <si>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</si>
  <si>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</si>
  <si>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</si>
  <si>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</si>
  <si>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</si>
  <si>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</si>
  <si>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</si>
  <si>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</si>
  <si>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</si>
  <si>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</si>
  <si>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</si>
  <si>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</si>
  <si>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</si>
  <si>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</si>
  <si>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</si>
  <si>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</si>
  <si>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</si>
  <si>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</si>
  <si>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</si>
  <si>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</si>
  <si>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</si>
  <si>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</si>
  <si>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</si>
  <si>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</si>
  <si>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</si>
  <si>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</si>
  <si>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</si>
  <si>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</si>
  <si>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</si>
  <si>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</si>
  <si>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</si>
  <si>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</si>
  <si>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</si>
  <si>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</si>
  <si>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</si>
  <si>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</si>
  <si>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</si>
  <si>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</si>
  <si>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</si>
  <si>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</si>
  <si>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</si>
  <si>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</si>
  <si>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</si>
  <si>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</si>
  <si>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</si>
  <si>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</si>
  <si>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</si>
  <si>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</si>
  <si>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</si>
  <si>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</si>
  <si>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</si>
  <si>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</si>
  <si>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</si>
  <si>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</si>
  <si>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</si>
  <si>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</si>
  <si>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</si>
  <si>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</si>
  <si>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</si>
  <si>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</si>
  <si>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</si>
  <si>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</si>
  <si>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</si>
  <si>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</si>
  <si>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</si>
  <si>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</si>
  <si>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</si>
  <si>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</si>
  <si>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</si>
  <si>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</si>
  <si>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</si>
  <si>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</si>
  <si>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</si>
  <si>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</si>
  <si>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</si>
  <si>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</si>
  <si>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</si>
  <si>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</si>
  <si>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</si>
  <si>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</si>
  <si>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</si>
  <si>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</si>
  <si>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</si>
  <si>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</si>
  <si>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</si>
  <si>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</si>
  <si>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</si>
  <si>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</si>
  <si>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</si>
  <si>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</si>
  <si>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</si>
  <si>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</si>
  <si>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</si>
  <si>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</si>
  <si>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</si>
  <si>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</si>
  <si>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</si>
  <si>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</si>
  <si>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</si>
  <si>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</si>
  <si>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</si>
  <si>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</si>
  <si>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</si>
  <si>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</si>
  <si>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</si>
  <si>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</si>
  <si>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</si>
  <si>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</si>
  <si>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</si>
  <si>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</si>
  <si>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</si>
  <si>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</si>
  <si>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</si>
  <si>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</si>
  <si>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</si>
  <si>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</si>
  <si>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</si>
  <si>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</si>
  <si>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</si>
  <si>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</si>
  <si>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</si>
  <si>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</si>
  <si>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</si>
  <si>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</si>
  <si>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</si>
  <si>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</si>
  <si>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</si>
  <si>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</si>
  <si>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</si>
  <si>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</si>
  <si>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</si>
  <si>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</si>
  <si>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</si>
  <si>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</si>
  <si>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</si>
  <si>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</si>
  <si>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</si>
  <si>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</si>
  <si>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</si>
  <si>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</si>
  <si>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</si>
  <si>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</si>
  <si>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</si>
  <si>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</si>
  <si>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</si>
  <si>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</si>
  <si>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</si>
  <si>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</si>
  <si>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</si>
  <si>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</si>
  <si>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</si>
  <si>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</si>
  <si>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</si>
  <si>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</si>
  <si>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</si>
  <si>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</si>
  <si>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</si>
  <si>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</si>
  <si>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</si>
  <si>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</si>
  <si>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</si>
  <si>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</si>
  <si>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</si>
  <si>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</si>
  <si>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</si>
  <si>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</si>
  <si>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</si>
  <si>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</si>
  <si>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</si>
  <si>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</si>
  <si>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</si>
  <si>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</si>
  <si>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</si>
  <si>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</si>
  <si>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</si>
  <si>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</si>
  <si>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</si>
  <si>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</si>
  <si>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</si>
  <si>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</si>
  <si>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</si>
  <si>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</si>
  <si>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</si>
  <si>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</si>
  <si>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</si>
  <si>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</si>
  <si>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</si>
  <si>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</si>
  <si>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</si>
  <si>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</si>
  <si>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</si>
  <si>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</si>
  <si>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</si>
  <si>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</si>
  <si>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</si>
  <si>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</si>
  <si>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</si>
  <si>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</si>
  <si>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</si>
  <si>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</si>
  <si>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</si>
  <si>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</si>
  <si>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</si>
  <si>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</si>
  <si>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</si>
  <si>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</si>
  <si>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</si>
  <si>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</si>
  <si>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</si>
  <si>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</si>
  <si>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</si>
  <si>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</si>
  <si>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</si>
  <si>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</si>
  <si>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</si>
  <si>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</si>
  <si>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</si>
  <si>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</si>
  <si>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</si>
  <si>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</si>
  <si>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</si>
  <si>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</si>
  <si>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</si>
  <si>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</si>
  <si>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</si>
  <si>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</si>
  <si>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</si>
  <si>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</si>
  <si>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</si>
  <si>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</si>
  <si>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</si>
  <si>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</si>
  <si>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</si>
  <si>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</si>
  <si>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</si>
  <si>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</si>
  <si>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</si>
  <si>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</si>
  <si>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</si>
  <si>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</si>
  <si>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</si>
  <si>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</si>
  <si>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</si>
  <si>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</si>
  <si>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</si>
  <si>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</si>
  <si>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</si>
  <si>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</si>
  <si>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</si>
  <si>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</si>
  <si>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</si>
  <si>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</si>
  <si>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</si>
  <si>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</si>
  <si>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</si>
  <si>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</si>
  <si>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</si>
  <si>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</si>
  <si>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</si>
  <si>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</si>
  <si>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</si>
  <si>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</si>
  <si>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</si>
  <si>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</si>
  <si>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</si>
  <si>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</si>
  <si>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</si>
  <si>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</si>
  <si>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</si>
  <si>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</si>
  <si>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</si>
  <si>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</si>
  <si>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</si>
  <si>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</si>
  <si>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</si>
  <si>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</si>
  <si>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</si>
  <si>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</si>
  <si>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</si>
  <si>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</si>
  <si>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</si>
  <si>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</si>
  <si>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</si>
  <si>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</si>
  <si>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</si>
  <si>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</si>
  <si>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</si>
  <si>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</si>
  <si>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</si>
  <si>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</si>
  <si>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</si>
  <si>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</si>
  <si>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</si>
  <si>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</si>
  <si>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</si>
  <si>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</si>
  <si>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</si>
  <si>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</si>
  <si>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</si>
  <si>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</si>
  <si>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</si>
  <si>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</si>
  <si>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</si>
  <si>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</si>
  <si>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</si>
  <si>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</si>
  <si>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</si>
  <si>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</si>
  <si>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</si>
  <si>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</si>
  <si>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</si>
  <si>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</si>
  <si>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</si>
  <si>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</si>
  <si>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</si>
  <si>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</si>
  <si>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</si>
  <si>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</si>
  <si>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</si>
  <si>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</si>
  <si>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</si>
  <si>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</si>
  <si>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</si>
  <si>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</si>
  <si>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</si>
  <si>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</si>
  <si>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</si>
  <si>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</si>
  <si>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</si>
  <si>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</si>
  <si>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</si>
  <si>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</si>
  <si>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</si>
  <si>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</si>
  <si>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</si>
  <si>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</si>
  <si>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</si>
  <si>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</si>
  <si>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</si>
  <si>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</si>
  <si>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</si>
  <si>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</si>
  <si>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</si>
  <si>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</si>
  <si>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</si>
  <si>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</si>
  <si>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</si>
  <si>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</si>
  <si>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</si>
  <si>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</si>
  <si>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</si>
  <si>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</si>
  <si>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</si>
  <si>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</si>
  <si>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</si>
  <si>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</si>
  <si>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</si>
  <si>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</si>
  <si>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</si>
  <si>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</si>
  <si>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</si>
  <si>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</si>
  <si>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</si>
  <si>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</si>
  <si>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</si>
  <si>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</si>
  <si>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</si>
  <si>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</si>
  <si>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</si>
  <si>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</si>
  <si>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</si>
  <si>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</si>
  <si>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</si>
  <si>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</si>
  <si>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</si>
  <si>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</si>
  <si>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</si>
  <si>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</si>
  <si>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</si>
  <si>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</si>
  <si>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</si>
  <si>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</si>
  <si>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</si>
  <si>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</si>
  <si>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</si>
  <si>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</si>
  <si>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</si>
  <si>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</si>
  <si>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</si>
  <si>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</si>
  <si>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</si>
  <si>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</si>
  <si>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</si>
  <si>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</si>
  <si>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</si>
  <si>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</si>
  <si>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</si>
  <si>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</si>
  <si>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</si>
  <si>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</si>
  <si>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</si>
  <si>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</si>
  <si>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</si>
  <si>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</si>
  <si>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</si>
  <si>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</si>
  <si>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</si>
  <si>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</si>
  <si>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</si>
  <si>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</si>
  <si>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</si>
  <si>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</si>
  <si>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</si>
  <si>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</si>
  <si>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</si>
  <si>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</si>
  <si>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</si>
  <si>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</si>
  <si>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</si>
  <si>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</si>
  <si>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</si>
  <si>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</si>
  <si>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</si>
  <si>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</si>
  <si>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</si>
  <si>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</si>
  <si>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</si>
  <si>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</si>
  <si>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</si>
  <si>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</si>
  <si>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</si>
  <si>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</si>
  <si>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</si>
  <si>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</si>
  <si>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</si>
  <si>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</si>
  <si>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</si>
  <si>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</si>
  <si>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</si>
  <si>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</si>
  <si>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</si>
  <si>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</si>
  <si>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</si>
  <si>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</si>
  <si>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</si>
  <si>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</si>
  <si>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</si>
  <si>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</si>
  <si>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</si>
  <si>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</si>
  <si>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</si>
  <si>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</si>
  <si>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</si>
  <si>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</si>
  <si>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</si>
  <si>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</si>
  <si>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</si>
  <si>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</si>
  <si>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</si>
  <si>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</si>
  <si>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</si>
  <si>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</si>
  <si>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</si>
  <si>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</si>
  <si>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</si>
  <si>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</si>
  <si>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</si>
  <si>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</si>
  <si>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</si>
  <si>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</si>
  <si>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</si>
  <si>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</si>
  <si>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</si>
  <si>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</si>
  <si>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</si>
  <si>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</si>
  <si>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</si>
  <si>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</si>
  <si>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</si>
  <si>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</si>
  <si>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</si>
  <si>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</si>
  <si>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</si>
  <si>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</si>
  <si>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</si>
  <si>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</si>
  <si>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</si>
  <si>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</si>
  <si>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</si>
  <si>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</si>
  <si>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</si>
  <si>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</si>
  <si>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</si>
  <si>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</si>
  <si>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</si>
  <si>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</si>
  <si>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</si>
  <si>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</si>
  <si>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</si>
  <si>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</si>
  <si>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</si>
  <si>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</si>
  <si>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</si>
  <si>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</si>
  <si>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</si>
  <si>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</si>
  <si>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</si>
  <si>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</si>
  <si>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</si>
  <si>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</si>
  <si>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</si>
  <si>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</si>
  <si>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</si>
  <si>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</si>
  <si>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</si>
  <si>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</si>
  <si>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</si>
  <si>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</si>
  <si>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</si>
  <si>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</si>
  <si>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</si>
  <si>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</si>
  <si>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</si>
  <si>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</si>
  <si>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</si>
  <si>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</si>
  <si>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</si>
  <si>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</si>
  <si>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</si>
  <si>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</si>
  <si>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</si>
  <si>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</si>
  <si>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</si>
  <si>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</si>
  <si>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</si>
  <si>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</si>
  <si>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</si>
  <si>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</si>
  <si>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</si>
  <si>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</si>
  <si>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</si>
  <si>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</si>
  <si>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</si>
  <si>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</si>
  <si>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</si>
  <si>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</si>
  <si>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</si>
  <si>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</si>
  <si>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</si>
  <si>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</si>
  <si>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</si>
  <si>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</si>
  <si>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</si>
  <si>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</si>
  <si>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</si>
  <si>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</si>
  <si>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</si>
  <si>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</si>
  <si>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</si>
  <si>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</si>
  <si>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</si>
  <si>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</si>
  <si>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</si>
  <si>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</si>
  <si>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</si>
  <si>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</si>
  <si>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</si>
  <si>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</si>
  <si>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</si>
  <si>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</si>
  <si>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</si>
  <si>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</si>
  <si>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</si>
  <si>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</si>
  <si>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</si>
  <si>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</si>
  <si>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</si>
  <si>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</si>
  <si>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</si>
  <si>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</si>
  <si>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</si>
  <si>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</si>
  <si>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</si>
  <si>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</si>
  <si>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</si>
  <si>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</si>
  <si>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</si>
  <si>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</si>
  <si>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</si>
  <si>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</si>
  <si>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</si>
  <si>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</si>
  <si>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</si>
  <si>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</si>
  <si>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</si>
  <si>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</si>
  <si>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</si>
  <si>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</si>
  <si>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</si>
  <si>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</si>
  <si>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</si>
  <si>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</si>
  <si>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</si>
  <si>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</si>
  <si>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</si>
  <si>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</si>
  <si>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</si>
  <si>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</si>
  <si>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</si>
  <si>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</si>
  <si>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</si>
  <si>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</si>
  <si>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</si>
  <si>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</si>
  <si>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</si>
  <si>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</si>
  <si>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</si>
  <si>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</si>
  <si>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</si>
  <si>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</si>
  <si>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</si>
  <si>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</si>
  <si>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</si>
  <si>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</si>
  <si>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</si>
  <si>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</si>
  <si>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</si>
  <si>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</si>
  <si>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</si>
  <si>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</si>
  <si>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</si>
  <si>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</si>
  <si>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</si>
  <si>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</si>
  <si>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</si>
  <si>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</si>
  <si>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</si>
  <si>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</si>
  <si>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</si>
  <si>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</si>
  <si>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</si>
  <si>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</si>
  <si>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</si>
  <si>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</si>
  <si>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</si>
  <si>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</si>
  <si>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</si>
  <si>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</si>
  <si>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</si>
  <si>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</si>
  <si>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</si>
  <si>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</si>
  <si>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</si>
  <si>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</si>
  <si>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</si>
  <si>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</si>
  <si>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</si>
  <si>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</si>
  <si>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</si>
  <si>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</si>
  <si>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</si>
  <si>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</si>
  <si>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</si>
  <si>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</si>
  <si>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</si>
  <si>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</si>
  <si>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</si>
  <si>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</si>
  <si>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</si>
  <si>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</si>
  <si>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</si>
  <si>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</si>
  <si>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</si>
  <si>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</si>
  <si>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</si>
  <si>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</si>
  <si>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</si>
  <si>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</si>
  <si>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</si>
  <si>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</si>
  <si>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</si>
  <si>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</si>
  <si>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</si>
  <si>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</si>
  <si>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</si>
  <si>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</si>
  <si>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</si>
  <si>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</si>
  <si>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</si>
  <si>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</si>
  <si>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</si>
  <si>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</si>
  <si>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</si>
  <si>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</si>
  <si>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</si>
  <si>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</si>
  <si>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</si>
  <si>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</si>
  <si>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</si>
  <si>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</si>
  <si>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</si>
  <si>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</si>
  <si>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</si>
  <si>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</si>
  <si>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</si>
  <si>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</si>
  <si>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</si>
  <si>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</si>
  <si>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</si>
  <si>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</si>
  <si>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</si>
  <si>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</si>
  <si>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</si>
  <si>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</si>
  <si>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</si>
  <si>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</si>
  <si>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</si>
  <si>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</si>
  <si>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</si>
  <si>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</si>
  <si>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</si>
  <si>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</si>
  <si>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</si>
  <si>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</si>
  <si>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</si>
  <si>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</si>
  <si>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</si>
  <si>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</si>
  <si>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</si>
  <si>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</si>
  <si>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</si>
  <si>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</si>
  <si>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</si>
  <si>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</si>
  <si>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</si>
  <si>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</si>
  <si>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</si>
  <si>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</si>
  <si>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</si>
  <si>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</si>
  <si>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</si>
  <si>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</si>
  <si>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</si>
  <si>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</si>
  <si>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</si>
  <si>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</si>
  <si>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</si>
  <si>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</si>
  <si>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</si>
  <si>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</si>
  <si>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</si>
  <si>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</si>
  <si>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</si>
  <si>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</si>
  <si>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</si>
  <si>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</si>
  <si>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</si>
  <si>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</si>
  <si>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</si>
  <si>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</si>
  <si>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</si>
  <si>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</si>
  <si>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</si>
  <si>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</si>
  <si>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</si>
  <si>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</si>
  <si>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</si>
  <si>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</si>
  <si>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</si>
  <si>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</si>
  <si>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</si>
  <si>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</si>
  <si>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</si>
  <si>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</si>
  <si>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</si>
  <si>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</si>
  <si>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</si>
  <si>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</si>
  <si>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</si>
  <si>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</si>
  <si>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</si>
  <si>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</si>
  <si>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</si>
  <si>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</si>
  <si>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</si>
  <si>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</si>
  <si>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</si>
  <si>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</si>
  <si>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</si>
  <si>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</si>
  <si>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</si>
  <si>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</si>
  <si>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</si>
  <si>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</si>
  <si>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</si>
  <si>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</si>
  <si>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</si>
  <si>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</si>
  <si>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</si>
  <si>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</si>
  <si>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</si>
  <si>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</si>
  <si>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</si>
  <si>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</si>
  <si>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</si>
  <si>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</si>
  <si>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</si>
  <si>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</si>
  <si>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</si>
  <si>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</si>
  <si>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</si>
  <si>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</si>
  <si>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</si>
  <si>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</si>
  <si>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</si>
  <si>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</si>
  <si>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</si>
  <si>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</si>
  <si>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</si>
  <si>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</si>
  <si>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</si>
  <si>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</si>
  <si>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</si>
  <si>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</si>
  <si>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</si>
  <si>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</si>
  <si>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</si>
  <si>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</si>
  <si>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</si>
  <si>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</si>
  <si>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</si>
  <si>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</si>
  <si>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</si>
  <si>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</si>
  <si>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</si>
  <si>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</si>
  <si>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</si>
  <si>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</si>
  <si>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</si>
  <si>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</si>
  <si>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</si>
  <si>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</si>
  <si>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</si>
  <si>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</si>
  <si>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</si>
  <si>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</si>
  <si>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</si>
  <si>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</si>
  <si>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</si>
  <si>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</si>
  <si>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</si>
  <si>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</si>
  <si>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</si>
  <si>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</si>
  <si>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</si>
  <si>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</si>
  <si>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</si>
  <si>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</si>
  <si>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</si>
  <si>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</si>
  <si>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</si>
  <si>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</si>
  <si>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</si>
  <si>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</si>
  <si>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</si>
  <si>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</si>
  <si>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</si>
  <si>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</si>
  <si>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</si>
  <si>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</si>
  <si>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</si>
  <si>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</si>
  <si>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</si>
  <si>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</si>
  <si>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</si>
  <si>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</si>
  <si>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</si>
  <si>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</si>
  <si>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</si>
  <si>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</si>
  <si>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</si>
  <si>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</si>
  <si>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</si>
  <si>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</si>
  <si>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</si>
  <si>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</si>
  <si>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</si>
  <si>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</si>
  <si>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</si>
  <si>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</si>
  <si>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</si>
  <si>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</si>
  <si>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</si>
  <si>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</si>
  <si>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</si>
  <si>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</si>
  <si>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</si>
  <si>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</si>
  <si>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</si>
  <si>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</si>
  <si>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</si>
  <si>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</si>
  <si>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</si>
  <si>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</si>
  <si>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</si>
  <si>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</si>
  <si>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</si>
  <si>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</si>
  <si>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</si>
  <si>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</si>
  <si>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</si>
  <si>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</si>
  <si>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</si>
  <si>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</si>
  <si>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</si>
  <si>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</si>
  <si>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</si>
  <si>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</si>
  <si>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</si>
  <si>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</si>
  <si>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</si>
  <si>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</si>
  <si>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</si>
  <si>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</si>
  <si>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</si>
  <si>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</si>
  <si>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</si>
  <si>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</si>
  <si>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</si>
  <si>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</si>
  <si>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</si>
  <si>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</si>
  <si>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</si>
  <si>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</si>
  <si>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</si>
  <si>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</si>
  <si>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</si>
  <si>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</si>
  <si>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</si>
  <si>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</si>
  <si>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</si>
  <si>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</si>
  <si>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</si>
  <si>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</si>
  <si>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</si>
  <si>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</si>
  <si>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</si>
  <si>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</si>
  <si>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</si>
  <si>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</si>
  <si>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</si>
  <si>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</si>
  <si>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</si>
  <si>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</si>
  <si>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</si>
  <si>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</si>
  <si>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</si>
  <si>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</si>
  <si>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</si>
  <si>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</si>
  <si>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</si>
  <si>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</si>
  <si>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</si>
  <si>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</si>
  <si>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</si>
  <si>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</si>
  <si>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</si>
  <si>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</si>
  <si>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</si>
  <si>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</si>
  <si>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</si>
  <si>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</si>
  <si>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</si>
  <si>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</si>
  <si>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</si>
  <si>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</si>
  <si>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</si>
  <si>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</si>
  <si>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</si>
  <si>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</si>
  <si>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</si>
  <si>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</si>
  <si>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</si>
  <si>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</si>
  <si>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</si>
  <si>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</si>
  <si>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</si>
  <si>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</si>
  <si>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</si>
  <si>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</si>
  <si>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</si>
  <si>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</si>
  <si>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</si>
  <si>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</si>
  <si>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</si>
  <si>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</si>
  <si>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</si>
  <si>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</si>
  <si>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</si>
  <si>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</si>
  <si>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</si>
  <si>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</si>
  <si>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</si>
  <si>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</si>
  <si>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</si>
  <si>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</si>
  <si>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</si>
  <si>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</si>
  <si>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</si>
  <si>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</si>
  <si>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</si>
  <si>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</si>
  <si>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</si>
  <si>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</si>
  <si>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</si>
  <si>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</si>
  <si>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</si>
  <si>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</si>
  <si>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</si>
  <si>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</si>
  <si>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</si>
  <si>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</si>
  <si>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</si>
  <si>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</si>
  <si>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</si>
  <si>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</si>
  <si>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</si>
  <si>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</si>
  <si>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</si>
  <si>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</si>
  <si>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</si>
  <si>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</si>
  <si>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</si>
  <si>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</si>
  <si>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</si>
  <si>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</si>
  <si>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</si>
  <si>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</si>
  <si>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</si>
  <si>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</si>
  <si>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</si>
  <si>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</si>
  <si>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</si>
  <si>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</si>
  <si>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</si>
  <si>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</si>
  <si>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</si>
  <si>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</si>
  <si>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</si>
  <si>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</si>
  <si>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</si>
  <si>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</si>
  <si>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</si>
  <si>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</si>
  <si>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</si>
  <si>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</si>
  <si>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</si>
  <si>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</si>
  <si>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</si>
  <si>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</si>
  <si>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</si>
  <si>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</si>
  <si>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</si>
  <si>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</si>
  <si>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</si>
  <si>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</si>
  <si>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</si>
  <si>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</si>
  <si>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</si>
  <si>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</si>
  <si>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</si>
  <si>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</si>
  <si>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</si>
  <si>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</si>
  <si>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</si>
  <si>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</si>
  <si>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</si>
  <si>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</si>
  <si>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</si>
  <si>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</si>
  <si>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</si>
  <si>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</si>
  <si>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</si>
  <si>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</si>
  <si>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</si>
  <si>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</si>
  <si>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</si>
  <si>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</si>
  <si>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</si>
  <si>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</si>
  <si>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</si>
  <si>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</si>
  <si>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</si>
  <si>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</si>
  <si>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</si>
  <si>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</si>
  <si>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</si>
  <si>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</si>
  <si>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</si>
  <si>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</si>
  <si>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</si>
  <si>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</si>
  <si>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</si>
  <si>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</si>
  <si>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</si>
  <si>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</si>
  <si>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</si>
  <si>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</si>
  <si>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</si>
  <si>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</si>
  <si>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</si>
  <si>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</si>
  <si>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</si>
  <si>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</si>
  <si>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</si>
  <si>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</si>
  <si>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</si>
  <si>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</si>
  <si>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</si>
  <si>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</si>
  <si>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</si>
  <si>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</si>
  <si>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</si>
  <si>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</si>
  <si>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</si>
  <si>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</si>
  <si>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</si>
  <si>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</si>
  <si>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</si>
  <si>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</si>
  <si>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</si>
  <si>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</si>
  <si>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</si>
  <si>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</si>
  <si>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</si>
  <si>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</si>
  <si>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</si>
  <si>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</si>
  <si>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</si>
  <si>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</si>
  <si>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</si>
  <si>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</si>
  <si>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</si>
  <si>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</si>
  <si>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</si>
  <si>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</si>
  <si>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</si>
  <si>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</si>
  <si>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</si>
  <si>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</si>
  <si>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</si>
  <si>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</si>
  <si>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</si>
  <si>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</si>
  <si>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</si>
  <si>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</si>
  <si>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</si>
  <si>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</si>
  <si>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</si>
  <si>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</si>
  <si>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</si>
  <si>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</si>
  <si>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</si>
  <si>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</si>
  <si>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</si>
  <si>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</si>
  <si>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</si>
  <si>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</si>
  <si>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</si>
  <si>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</si>
  <si>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</si>
  <si>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</si>
  <si>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</si>
  <si>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</si>
  <si>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</si>
  <si>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</si>
  <si>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</si>
  <si>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</si>
  <si>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</si>
  <si>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</si>
  <si>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</si>
  <si>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</si>
  <si>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</si>
  <si>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</si>
  <si>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</si>
  <si>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</si>
  <si>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</si>
  <si>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</si>
  <si>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</si>
  <si>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</si>
  <si>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</si>
  <si>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</si>
  <si>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</si>
  <si>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</si>
  <si>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</si>
  <si>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</si>
  <si>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</si>
  <si>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</si>
  <si>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</si>
  <si>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</si>
  <si>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</si>
  <si>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</si>
  <si>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</si>
  <si>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</si>
  <si>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</si>
  <si>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</si>
  <si>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</si>
  <si>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</si>
  <si>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</si>
  <si>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</si>
  <si>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</si>
  <si>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</si>
  <si>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</si>
  <si>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</si>
  <si>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</si>
  <si>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</si>
  <si>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</si>
  <si>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</si>
  <si>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</si>
  <si>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</si>
  <si>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</si>
  <si>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</si>
  <si>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</si>
  <si>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</si>
  <si>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</si>
  <si>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</si>
  <si>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</si>
  <si>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</si>
  <si>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</si>
  <si>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</si>
  <si>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</si>
  <si>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</si>
  <si>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</si>
  <si>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</si>
  <si>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</si>
  <si>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</si>
  <si>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</si>
  <si>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</si>
  <si>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</si>
  <si>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</si>
  <si>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</si>
  <si>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</si>
  <si>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</si>
  <si>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</si>
  <si>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</si>
  <si>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</si>
  <si>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</si>
  <si>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</si>
  <si>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</si>
  <si>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</si>
  <si>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</si>
  <si>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</si>
  <si>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</si>
  <si>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</si>
  <si>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</si>
  <si>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</si>
  <si>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</si>
  <si>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</si>
  <si>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</si>
  <si>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</si>
  <si>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</si>
  <si>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</si>
  <si>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</si>
  <si>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</si>
  <si>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</si>
  <si>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</si>
  <si>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</si>
  <si>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</si>
  <si>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</si>
  <si>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</si>
  <si>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</si>
  <si>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</si>
  <si>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</si>
  <si>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</si>
  <si>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</si>
  <si>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</si>
  <si>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</si>
  <si>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</si>
  <si>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</si>
  <si>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</si>
  <si>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</si>
  <si>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</si>
  <si>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</si>
  <si>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</si>
  <si>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</si>
  <si>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</si>
  <si>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</si>
  <si>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</si>
  <si>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</si>
  <si>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</si>
  <si>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</si>
  <si>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</si>
  <si>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</si>
  <si>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</si>
  <si>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</si>
  <si>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</si>
  <si>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</si>
  <si>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</si>
  <si>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</si>
  <si>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</si>
  <si>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</si>
  <si>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</si>
  <si>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</si>
  <si>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</si>
  <si>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</si>
  <si>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</si>
  <si>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</si>
  <si>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</si>
  <si>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</si>
  <si>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</si>
  <si>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</si>
  <si>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</si>
  <si>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</si>
  <si>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</si>
  <si>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</si>
  <si>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</si>
  <si>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</si>
  <si>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</si>
  <si>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</si>
  <si>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</si>
  <si>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</si>
  <si>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</si>
  <si>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</si>
  <si>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</si>
  <si>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</si>
  <si>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</si>
  <si>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</si>
  <si>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</si>
  <si>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</si>
  <si>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</si>
  <si>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</si>
  <si>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</si>
  <si>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</si>
  <si>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</si>
  <si>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</si>
  <si>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</si>
  <si>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</si>
  <si>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</si>
  <si>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</si>
  <si>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</si>
  <si>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</si>
  <si>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</si>
  <si>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</si>
  <si>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</si>
  <si>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</si>
  <si>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</si>
  <si>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</si>
  <si>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</si>
  <si>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</si>
  <si>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</si>
  <si>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</si>
  <si>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</si>
  <si>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</si>
  <si>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</si>
  <si>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</si>
  <si>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</si>
  <si>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</si>
  <si>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</si>
  <si>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</si>
  <si>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</si>
  <si>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</si>
  <si>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</si>
  <si>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</si>
  <si>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</si>
  <si>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</si>
  <si>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</si>
  <si>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</si>
  <si>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</si>
  <si>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</si>
  <si>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</si>
  <si>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</si>
  <si>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</si>
  <si>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</si>
  <si>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</si>
  <si>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</si>
  <si>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</si>
  <si>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</si>
  <si>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</si>
  <si>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</si>
  <si>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</si>
  <si>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</si>
  <si>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</si>
  <si>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</si>
  <si>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</si>
  <si>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</si>
  <si>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</si>
  <si>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</si>
  <si>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</si>
  <si>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</si>
  <si>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</si>
  <si>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</si>
  <si>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</si>
  <si>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</si>
  <si>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</si>
  <si>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</si>
  <si>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</si>
  <si>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</si>
  <si>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</si>
  <si>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</si>
  <si>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</si>
  <si>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</si>
  <si>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</si>
  <si>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</si>
  <si>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</si>
  <si>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</si>
  <si>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</si>
  <si>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</si>
  <si>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</si>
  <si>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</si>
  <si>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</si>
  <si>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</si>
  <si>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</si>
  <si>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</si>
  <si>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</si>
  <si>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</si>
  <si>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</si>
  <si>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</si>
  <si>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</si>
  <si>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</si>
  <si>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</si>
  <si>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</si>
  <si>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</si>
  <si>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</si>
  <si>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</si>
  <si>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</si>
  <si>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</si>
  <si>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</si>
  <si>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</si>
  <si>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</si>
  <si>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</si>
  <si>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</si>
  <si>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</si>
  <si>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</si>
  <si>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</si>
  <si>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</si>
  <si>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</si>
  <si>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</si>
  <si>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</si>
  <si>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</si>
  <si>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</si>
  <si>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</si>
  <si>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</si>
  <si>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</si>
  <si>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</si>
  <si>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</si>
  <si>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</si>
  <si>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</si>
  <si>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</si>
  <si>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</si>
  <si>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</si>
  <si>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</si>
  <si>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</si>
  <si>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</si>
  <si>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</si>
  <si>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</si>
  <si>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</si>
  <si>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</si>
  <si>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</si>
  <si>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</si>
  <si>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</si>
  <si>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</si>
  <si>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</si>
  <si>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</si>
  <si>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</si>
  <si>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</si>
  <si>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</si>
  <si>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</si>
  <si>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</si>
  <si>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</si>
  <si>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</si>
  <si>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</si>
  <si>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</si>
  <si>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</si>
  <si>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</si>
  <si>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</si>
  <si>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</si>
  <si>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</si>
  <si>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</si>
  <si>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</si>
  <si>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</si>
  <si>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</si>
  <si>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</si>
  <si>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</si>
  <si>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</si>
  <si>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</si>
  <si>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</si>
  <si>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</si>
  <si>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</si>
  <si>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</si>
  <si>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</si>
  <si>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</si>
  <si>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</si>
  <si>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</si>
  <si>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</si>
  <si>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</si>
  <si>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</si>
  <si>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</si>
  <si>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</si>
  <si>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</si>
  <si>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</si>
  <si>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</si>
  <si>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</si>
  <si>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</si>
  <si>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</si>
  <si>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</si>
  <si>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</si>
  <si>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</si>
  <si>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</si>
  <si>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</si>
  <si>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</si>
  <si>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</si>
  <si>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</si>
  <si>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</si>
  <si>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</si>
  <si>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</si>
  <si>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</si>
  <si>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</si>
  <si>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</si>
  <si>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</si>
  <si>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</si>
  <si>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</si>
  <si>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</si>
  <si>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</si>
  <si>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</si>
  <si>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</si>
  <si>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</si>
  <si>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</si>
  <si>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</si>
  <si>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</si>
  <si>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</si>
  <si>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</si>
  <si>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</si>
  <si>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</si>
  <si>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</si>
  <si>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</si>
  <si>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</si>
  <si>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</si>
  <si>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</si>
  <si>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</si>
  <si>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</si>
  <si>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</si>
  <si>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</si>
  <si>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</si>
  <si>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</si>
  <si>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</si>
  <si>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</si>
  <si>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</si>
  <si>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</si>
  <si>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</si>
  <si>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</si>
  <si>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</si>
  <si>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</si>
  <si>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</si>
  <si>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</si>
  <si>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</si>
  <si>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</si>
  <si>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</si>
  <si>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</si>
  <si>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</si>
  <si>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</si>
  <si>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</si>
  <si>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</si>
  <si>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</si>
  <si>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</si>
  <si>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</si>
  <si>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</si>
  <si>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</si>
  <si>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</si>
  <si>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</si>
  <si>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</si>
  <si>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</si>
  <si>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</si>
  <si>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</si>
  <si>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</si>
  <si>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</si>
  <si>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</si>
  <si>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</si>
  <si>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</si>
  <si>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</si>
  <si>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</si>
  <si>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</si>
  <si>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</si>
  <si>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</si>
  <si>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</si>
  <si>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</si>
  <si>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</si>
  <si>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</si>
  <si>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</si>
  <si>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</si>
  <si>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</si>
  <si>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</si>
  <si>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</si>
  <si>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</si>
  <si>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</si>
  <si>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</si>
  <si>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</si>
  <si>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</si>
  <si>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</si>
  <si>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</si>
  <si>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</si>
  <si>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</si>
  <si>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</si>
  <si>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</si>
  <si>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</si>
  <si>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</si>
  <si>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</si>
  <si>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</si>
  <si>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</si>
  <si>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</si>
  <si>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</si>
  <si>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</si>
  <si>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</si>
  <si>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</si>
  <si>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</si>
  <si>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</si>
  <si>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</si>
  <si>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</si>
  <si>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</si>
  <si>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</si>
  <si>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</si>
  <si>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</si>
  <si>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</si>
  <si>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</si>
  <si>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</si>
  <si>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</si>
  <si>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</si>
  <si>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</si>
  <si>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</si>
  <si>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</si>
  <si>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</si>
  <si>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</si>
  <si>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</si>
  <si>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</si>
  <si>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</si>
  <si>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</si>
  <si>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</si>
  <si>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</si>
  <si>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</si>
  <si>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</si>
  <si>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</si>
  <si>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</si>
  <si>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</si>
  <si>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</si>
  <si>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</si>
  <si>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</si>
  <si>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</si>
  <si>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</si>
  <si>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</si>
  <si>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</si>
  <si>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</si>
  <si>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</si>
  <si>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</si>
  <si>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</si>
  <si>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</si>
  <si>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</si>
  <si>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</si>
  <si>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</si>
  <si>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</si>
  <si>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</si>
  <si>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</si>
  <si>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</si>
  <si>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</si>
  <si>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</si>
  <si>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</si>
  <si>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</si>
  <si>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</si>
  <si>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</si>
  <si>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</si>
  <si>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</si>
  <si>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</si>
  <si>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</si>
  <si>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</si>
  <si>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</si>
  <si>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</si>
  <si>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</si>
  <si>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</si>
  <si>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</si>
  <si>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</si>
  <si>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</si>
  <si>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</si>
  <si>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</si>
  <si>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</si>
  <si>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</si>
  <si>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</si>
  <si>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</si>
  <si>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</si>
  <si>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</si>
  <si>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</si>
  <si>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</si>
  <si>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</si>
  <si>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</si>
  <si>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</si>
  <si>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</si>
  <si>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</si>
  <si>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</si>
  <si>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</si>
  <si>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</si>
  <si>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</si>
  <si>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</si>
  <si>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</si>
  <si>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</si>
  <si>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</si>
  <si>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</si>
  <si>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</si>
  <si>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</si>
  <si>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</si>
  <si>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</si>
  <si>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</si>
  <si>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</si>
  <si>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</si>
  <si>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</si>
  <si>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</si>
  <si>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</si>
  <si>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</si>
  <si>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</si>
  <si>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</si>
  <si>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</si>
  <si>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</si>
  <si>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</si>
  <si>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</si>
  <si>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</si>
  <si>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</si>
  <si>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</si>
  <si>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</si>
  <si>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</si>
  <si>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</si>
  <si>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</si>
  <si>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</si>
  <si>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</si>
  <si>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</si>
  <si>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</si>
  <si>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</si>
  <si>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</si>
  <si>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</si>
  <si>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</si>
  <si>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</si>
  <si>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</si>
  <si>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</si>
  <si>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</si>
  <si>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</si>
  <si>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</si>
  <si>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</si>
  <si>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</si>
  <si>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</si>
  <si>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</si>
  <si>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</si>
  <si>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</si>
  <si>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</si>
  <si>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</si>
  <si>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</si>
  <si>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</si>
  <si>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</si>
  <si>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</si>
  <si>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</si>
  <si>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</si>
  <si>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</si>
  <si>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</si>
  <si>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</si>
  <si>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</si>
  <si>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</si>
  <si>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</si>
  <si>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</si>
  <si>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</si>
  <si>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</si>
  <si>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</si>
  <si>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</si>
  <si>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</si>
  <si>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</si>
  <si>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</si>
  <si>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</si>
  <si>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</si>
  <si>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</si>
  <si>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</si>
  <si>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</si>
  <si>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</si>
  <si>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</si>
  <si>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</si>
  <si>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</si>
  <si>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</si>
  <si>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</si>
  <si>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</si>
  <si>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</si>
  <si>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</si>
  <si>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</si>
  <si>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</si>
  <si>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</si>
  <si>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</si>
  <si>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</si>
  <si>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</si>
  <si>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</si>
  <si>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</si>
  <si>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</si>
  <si>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</si>
  <si>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</si>
  <si>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</si>
  <si>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</si>
  <si>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</si>
  <si>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</si>
  <si>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</si>
  <si>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</si>
  <si>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</si>
  <si>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</si>
  <si>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</si>
  <si>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</si>
  <si>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</si>
  <si>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</si>
  <si>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</si>
  <si>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</si>
  <si>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</si>
  <si>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</si>
  <si>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</si>
  <si>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</si>
  <si>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</si>
  <si>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</si>
  <si>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</si>
  <si>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</si>
  <si>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</si>
  <si>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</si>
  <si>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</si>
  <si>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</si>
  <si>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</si>
  <si>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</si>
  <si>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</si>
  <si>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</si>
  <si>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</si>
  <si>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</si>
  <si>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</si>
  <si>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</si>
  <si>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</si>
  <si>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</si>
  <si>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</si>
  <si>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</si>
  <si>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</si>
  <si>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</si>
  <si>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</si>
  <si>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</si>
  <si>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</si>
  <si>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</si>
  <si>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</si>
  <si>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</si>
  <si>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</si>
  <si>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</si>
  <si>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</si>
  <si>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</si>
  <si>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</si>
  <si>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</si>
  <si>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</si>
  <si>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</si>
  <si>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</si>
  <si>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</si>
  <si>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</si>
  <si>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</si>
  <si>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</si>
  <si>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</si>
  <si>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</si>
  <si>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</si>
  <si>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</si>
  <si>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</si>
  <si>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</si>
  <si>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</si>
  <si>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</si>
  <si>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</si>
  <si>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</si>
  <si>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</si>
  <si>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</si>
  <si>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</si>
  <si>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</si>
  <si>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</si>
  <si>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</si>
  <si>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</si>
  <si>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</si>
  <si>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</si>
  <si>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</si>
  <si>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</si>
  <si>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</si>
  <si>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</si>
  <si>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</si>
  <si>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</si>
  <si>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</si>
  <si>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</si>
  <si>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</si>
  <si>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</si>
  <si>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</si>
  <si>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</si>
  <si>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</si>
  <si>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</si>
  <si>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</si>
  <si>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</si>
  <si>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</si>
  <si>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</si>
  <si>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</si>
  <si>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</si>
  <si>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</si>
  <si>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</si>
  <si>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</si>
  <si>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</si>
  <si>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</si>
  <si>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</si>
  <si>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</si>
  <si>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</si>
  <si>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</si>
  <si>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</si>
  <si>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</si>
  <si>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</si>
  <si>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</si>
  <si>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</si>
  <si>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</si>
  <si>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</si>
  <si>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</si>
  <si>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</si>
  <si>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</si>
  <si>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</si>
  <si>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</si>
  <si>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</si>
  <si>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</si>
  <si>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</si>
  <si>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</si>
  <si>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</si>
  <si>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</si>
  <si>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</si>
  <si>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</si>
  <si>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</si>
  <si>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</si>
  <si>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</si>
  <si>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</si>
  <si>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</si>
  <si>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</si>
  <si>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</si>
  <si>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</si>
  <si>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</si>
  <si>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</si>
  <si>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</si>
  <si>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</si>
  <si>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</si>
  <si>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</si>
  <si>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</si>
  <si>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</si>
  <si>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</si>
  <si>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</si>
  <si>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</si>
  <si>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</si>
  <si>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</si>
  <si>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</si>
  <si>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</si>
  <si>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</si>
  <si>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</si>
  <si>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</si>
  <si>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</si>
  <si>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</si>
  <si>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</si>
  <si>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</si>
  <si>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</si>
  <si>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</si>
  <si>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</si>
  <si>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</si>
  <si>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</si>
  <si>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</si>
  <si>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</si>
  <si>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</si>
  <si>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</si>
  <si>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</si>
  <si>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</si>
  <si>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</si>
  <si>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</si>
  <si>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</si>
  <si>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</si>
  <si>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</si>
  <si>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</si>
  <si>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</si>
  <si>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</si>
  <si>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</si>
  <si>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</si>
  <si>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</si>
  <si>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</si>
  <si>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</si>
  <si>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</si>
  <si>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</si>
  <si>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</si>
  <si>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</si>
  <si>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</si>
  <si>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</si>
  <si>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</si>
  <si>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</si>
  <si>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</si>
  <si>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</si>
  <si>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</si>
  <si>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</si>
  <si>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</si>
  <si>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</si>
  <si>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</si>
  <si>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</si>
  <si>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</si>
  <si>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</si>
  <si>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</si>
  <si>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</si>
  <si>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</si>
  <si>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</si>
  <si>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</si>
  <si>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</si>
  <si>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</si>
  <si>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</si>
  <si>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</si>
  <si>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</si>
  <si>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</si>
  <si>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</si>
  <si>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</si>
  <si>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</si>
  <si>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</si>
  <si>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</si>
  <si>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</si>
  <si>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</si>
  <si>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</si>
  <si>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</si>
  <si>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</si>
  <si>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</si>
  <si>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</si>
  <si>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</si>
  <si>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</si>
  <si>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</si>
  <si>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</si>
  <si>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</si>
  <si>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</si>
  <si>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</si>
  <si>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</si>
  <si>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</si>
  <si>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</si>
  <si>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</si>
  <si>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</si>
  <si>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</si>
  <si>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</si>
  <si>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</si>
  <si>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</si>
  <si>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</si>
  <si>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</si>
  <si>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</si>
  <si>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</si>
  <si>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</si>
  <si>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</si>
  <si>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</si>
  <si>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</si>
  <si>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</si>
  <si>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</si>
  <si>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</si>
  <si>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</si>
  <si>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</si>
  <si>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</si>
  <si>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</si>
  <si>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</si>
  <si>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</si>
  <si>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</si>
  <si>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</si>
  <si>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</si>
  <si>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</si>
  <si>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</si>
  <si>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</si>
  <si>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</si>
  <si>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</si>
  <si>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</si>
  <si>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</si>
  <si>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</si>
  <si>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</si>
  <si>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</si>
  <si>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</si>
  <si>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</si>
  <si>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</si>
  <si>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</si>
  <si>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</si>
  <si>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</si>
  <si>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</si>
  <si>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</si>
  <si>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</si>
  <si>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</si>
  <si>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</si>
  <si>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</si>
  <si>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</si>
  <si>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</si>
  <si>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</si>
  <si>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</si>
  <si>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</si>
  <si>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</si>
  <si>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</si>
  <si>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</si>
  <si>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</si>
  <si>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</si>
  <si>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</si>
  <si>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</si>
  <si>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</si>
  <si>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</si>
  <si>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</si>
  <si>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</si>
  <si>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</si>
  <si>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</si>
  <si>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</si>
  <si>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</si>
  <si>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</si>
  <si>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</si>
  <si>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</si>
  <si>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</si>
  <si>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</si>
  <si>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</si>
  <si>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</si>
  <si>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</si>
  <si>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</si>
  <si>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</si>
  <si>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</si>
  <si>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</si>
  <si>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</si>
  <si>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</si>
  <si>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</si>
  <si>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</si>
  <si>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</si>
  <si>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</si>
  <si>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</si>
  <si>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</si>
  <si>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</si>
  <si>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</si>
  <si>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</si>
  <si>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</si>
  <si>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</si>
  <si>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</si>
  <si>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</si>
  <si>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</si>
  <si>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</si>
  <si>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</si>
  <si>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</si>
  <si>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</si>
  <si>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</si>
  <si>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</si>
  <si>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</si>
  <si>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</si>
  <si>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</si>
  <si>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</si>
  <si>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</si>
  <si>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</si>
  <si>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</si>
  <si>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</si>
  <si>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</si>
  <si>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</si>
  <si>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</si>
  <si>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</si>
  <si>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</si>
  <si>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</si>
  <si>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</si>
  <si>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</si>
  <si>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</si>
  <si>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</si>
  <si>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</si>
  <si>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</si>
  <si>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</si>
  <si>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</si>
  <si>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</si>
  <si>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</si>
  <si>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</si>
  <si>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</si>
  <si>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</si>
  <si>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</si>
  <si>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</si>
  <si>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</si>
  <si>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</si>
  <si>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</si>
  <si>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</si>
  <si>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</si>
  <si>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</si>
  <si>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</si>
  <si>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</si>
  <si>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</si>
  <si>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</si>
  <si>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</si>
  <si>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</si>
  <si>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</si>
  <si>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</si>
  <si>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</si>
  <si>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</si>
  <si>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</si>
  <si>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</si>
  <si>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</si>
  <si>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</si>
  <si>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</si>
  <si>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</si>
  <si>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</si>
  <si>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</si>
  <si>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</si>
  <si>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</si>
  <si>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</si>
  <si>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</si>
  <si>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</si>
  <si>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</si>
  <si>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</si>
  <si>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</si>
  <si>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</si>
  <si>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</si>
  <si>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</si>
  <si>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</si>
  <si>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</si>
  <si>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</si>
  <si>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</si>
  <si>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</si>
  <si>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</si>
  <si>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</si>
  <si>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</si>
  <si>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</si>
  <si>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</si>
  <si>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</si>
  <si>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</si>
  <si>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</si>
  <si>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</si>
  <si>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</si>
  <si>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</si>
  <si>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</si>
  <si>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</si>
  <si>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</si>
  <si>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</si>
  <si>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</si>
  <si>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</si>
  <si>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</si>
  <si>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</si>
  <si>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</si>
  <si>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</si>
  <si>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</si>
  <si>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</si>
  <si>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</si>
  <si>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</si>
  <si>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</si>
  <si>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</si>
  <si>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</si>
  <si>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</si>
  <si>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</si>
  <si>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</si>
  <si>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</si>
  <si>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</si>
  <si>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</si>
  <si>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</si>
  <si>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</si>
  <si>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</si>
  <si>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</si>
  <si>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</si>
  <si>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</si>
  <si>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</si>
  <si>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</si>
  <si>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</si>
  <si>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</si>
  <si>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</si>
  <si>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</si>
  <si>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</si>
  <si>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</si>
  <si>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</si>
  <si>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</si>
  <si>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</si>
  <si>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</si>
  <si>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</si>
  <si>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</si>
  <si>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</si>
  <si>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</si>
  <si>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</si>
  <si>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</si>
  <si>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</si>
  <si>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</si>
  <si>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</si>
  <si>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</si>
  <si>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</si>
  <si>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</si>
  <si>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</si>
  <si>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</si>
  <si>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</si>
  <si>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</si>
  <si>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</si>
  <si>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</si>
  <si>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</si>
  <si>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</si>
  <si>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</si>
  <si>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</si>
  <si>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</si>
  <si>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</si>
  <si>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</si>
  <si>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</si>
  <si>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</si>
  <si>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</si>
  <si>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</si>
  <si>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</si>
  <si>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</si>
  <si>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</si>
  <si>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</si>
  <si>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</si>
  <si>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</si>
  <si>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</si>
  <si>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</si>
  <si>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</si>
  <si>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</si>
  <si>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</si>
  <si>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</si>
  <si>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</si>
  <si>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</si>
  <si>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</si>
  <si>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</si>
  <si>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</si>
  <si>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</si>
  <si>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</si>
  <si>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</si>
  <si>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</si>
  <si>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</si>
  <si>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</si>
  <si>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</si>
  <si>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</si>
  <si>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</si>
  <si>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</si>
  <si>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</si>
  <si>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</si>
  <si>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</si>
  <si>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</si>
  <si>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</si>
  <si>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</si>
  <si>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</si>
  <si>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</si>
  <si>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</si>
  <si>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</si>
  <si>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</si>
  <si>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</si>
  <si>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</si>
  <si>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</si>
  <si>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</si>
  <si>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</si>
  <si>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</si>
  <si>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</si>
  <si>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</si>
  <si>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</si>
  <si>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</si>
  <si>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</si>
  <si>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</si>
  <si>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</si>
  <si>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</si>
  <si>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</si>
  <si>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</si>
  <si>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</si>
  <si>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</si>
  <si>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</si>
  <si>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</si>
  <si>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</si>
  <si>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</si>
  <si>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</si>
  <si>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</si>
  <si>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</si>
  <si>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</si>
  <si>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</si>
  <si>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</si>
  <si>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</si>
  <si>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</si>
  <si>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</si>
  <si>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</si>
  <si>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</si>
  <si>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</si>
  <si>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</si>
  <si>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</si>
  <si>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</si>
  <si>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</si>
  <si>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</si>
  <si>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</si>
  <si>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</si>
  <si>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</si>
  <si>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</si>
  <si>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</si>
  <si>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</si>
  <si>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</si>
  <si>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</si>
  <si>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</si>
  <si>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</si>
  <si>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</si>
  <si>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</si>
  <si>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</si>
  <si>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</si>
  <si>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</si>
  <si>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</si>
  <si>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</si>
  <si>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</si>
  <si>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</si>
  <si>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</si>
  <si>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</si>
  <si>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</si>
  <si>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</si>
  <si>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</si>
  <si>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</si>
  <si>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</si>
  <si>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</si>
  <si>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</si>
  <si>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</si>
  <si>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</si>
  <si>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</si>
  <si>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</si>
  <si>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</si>
  <si>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</si>
  <si>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</si>
  <si>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</si>
  <si>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</si>
  <si>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</si>
  <si>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</si>
  <si>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</si>
  <si>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</si>
  <si>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</si>
  <si>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</si>
  <si>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</si>
  <si>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</si>
  <si>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</si>
  <si>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</si>
  <si>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</si>
  <si>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</si>
  <si>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</si>
  <si>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</si>
  <si>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</si>
  <si>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</si>
  <si>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</si>
  <si>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</si>
  <si>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</si>
  <si>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</si>
  <si>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</si>
  <si>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</si>
  <si>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</si>
  <si>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</si>
  <si>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</si>
  <si>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</si>
  <si>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</si>
  <si>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</si>
  <si>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</si>
  <si>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</si>
  <si>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</si>
  <si>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</si>
  <si>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</si>
  <si>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</si>
  <si>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</si>
  <si>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</si>
  <si>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</si>
  <si>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</si>
  <si>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</si>
  <si>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</si>
  <si>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</si>
  <si>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YLM0740&amp;JDJZ0771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</si>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</sst>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1" totalsRowShown="0" headerRowDxfId="47" dataDxfId="46" headerRowBorderDxfId="44" tableBorderDxfId="45" totalsRowBorderDxfId="43">
  <autoFilter ref="A1:L3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12" sqref="D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325.63227673611254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45988.580702662039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45988.580702662039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45988.580702662039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45988.580702662039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45988.580702662039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45988.580702662039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45988.580702662039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45988.580702662039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45988.580702662039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45988.580702662039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45988.580702662039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45988.580702662039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45988.580702662039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45988.580702662039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45988.580702662039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45988.580702662039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45988.580702662039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45988.580702662039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45988.580702662039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45988.580702662039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45988.580702662039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45988.580702662039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45988.580702662039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45988.580702662039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45988.580702662039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45988.580702662039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45988.580702662039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45988.580702662039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45988.580702662039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45988.580702662039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45988.580702662039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45988.580702662039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45988.580702662039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45988.580702662039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45988.580702662039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45988.580702662039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45988.580702662039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45988.580702662039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45988.580702662039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755D32D-0CFE-4A3D-8A54-53A47BE14A3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163.58086469907721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4.1932836805572151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0.18013553240598412</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45988.580702662039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45988.580702662039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45988.580702662039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45988.580702662039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45988.580702662039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45988.580702662039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45988.580702662039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45988.580702662039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45988.580702662039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45988.580702662039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45988.580702662039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45988.580702662039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45988.580702662039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45988.580702662039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45988.580702662039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45988.580702662039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45988.580702662039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45988.580702662039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45988.580702662039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45988.580702662039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45988.580702662039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45988.580702662039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45988.580702662039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45988.580702662039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45988.580702662039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45988.580702662039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45988.580702662039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45988.580702662039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45988.580702662039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45988.580702662039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45988.580702662039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45988.580702662039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45988.580702662039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45988.580702662039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45988.580702662039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45988.580702662039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45988.580702662039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45988.580702662039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45988.580702662039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45988.580702662039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45988.580702662039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45988.580702662039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45988.580702662039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45988.580702662039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45988.580702662039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45988.580702662039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45988.580702662039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45988.580702662039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45988.580702662039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45988.580702662039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45988.580702662039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45988.580702662039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45988.580702662039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45988.580702662039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45988.580702662039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45988.580702662039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45988.580702662039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45988.580702662039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45988.580702662039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45988.580702662039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45988.580702662039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45988.580702662039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45988.580702662039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45988.580702662039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45988.580702662039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45988.580702662039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45988.580702662039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45988.580702662039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45988.580702662039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45988.580702662039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45988.580702662039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45988.580702662039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45988.580702662039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45988.580702662039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45988.580702662039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45988.580702662039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45988.580702662039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45988.580702662039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45988.580702662039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45988.580702662039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45988.580702662039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45988.580702662039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45988.580702662039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45988.580702662039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45988.580702662039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45988.580702662039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45988.580702662039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45988.580702662039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45988.580702662039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45988.580702662039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45988.580702662039</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45988.580702662039</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45988.580702662039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45988.580702662039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45988.580702662039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45988.580702662039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45988.580702662039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45988.580702662039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45988.580702662039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45988.580702662039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45988.580702662039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45988.580702662039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45988.580702662039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45988.580702662039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45988.580702662039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45988.580702662039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45988.580702662039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45988.580702662039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45988.580702662039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45988.580702662039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45988.580702662039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45988.580702662039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45988.580702662039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45988.580702662039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45988.580702662039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45988.580702662039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45988.580702662039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45988.580702662039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45988.580702662039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45988.580702662039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45988.580702662039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45988.580702662039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45988.580702662039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45988.580702662039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45988.580702662039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45988.580702662039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45988.580702662039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45988.580702662039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45988.580702662039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45988.580702662039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45988.580702662039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45988.580702662039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45988.580702662039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45988.580702662039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45988.580702662039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45988.580702662039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45988.580702662039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45988.580702662039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45988.580702662039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45988.580702662039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45988.580702662039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45988.580702662039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45988.580702662039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45988.580702662039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45988.580702662039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45988.580702662039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45988.580702662039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45988.580702662039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45988.580702662039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45988.580702662039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45988.580702662039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45988.580702662039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45988.580702662039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45988.580702662039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45988.580702662039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45988.580702662039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45988.580702662039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45988.580702662039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45988.580702662039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45988.580702662039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45988.580702662039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45988.580702662039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45988.580702662039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45988.580702662039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45988.580702662039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45988.580702662039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45988.580702662039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45988.580702662039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45988.580702662039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45988.580702662039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45988.580702662039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45988.580702662039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45988.580702662039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45988.580702662039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45988.580702662039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45988.580702662039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45988.580702662039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45988.580702662039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45988.580702662039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45988.580702662039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45988.580702662039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45988.580702662039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45988.580702662039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45988.580702662039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45988.580702662039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45988.580702662039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45988.580702662039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45988.580702662039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45988.580702662039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45988.580702662039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45988.580702662039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45988.580702662039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45988.580702662039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45988.580702662039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45988.580702662039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45988.580702662039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45988.580702662039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45988.580702662039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45988.580702662039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45988.580702662039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45988.580702662039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45988.580702662039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45988.580702662039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45988.580702662039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45988.580702662039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45988.580702662039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45988.580702662039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45988.580702662039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45988.580702662039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45988.580702662039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45988.580702662039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45988.580702662039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45988.580702662039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45988.580702662039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45988.580702662039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45988.580702662039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45988.580702662039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45988.580702662039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45988.580702662039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45988.580702662039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45988.580702662039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45988.580702662039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45988.580702662039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45988.580702662039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45988.580702662039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45988.580702662039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45988.580702662039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45988.580702662039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45988.580702662039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45988.580702662039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45988.580702662039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45988.580702662039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45988.580702662039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45988.580702662039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45988.580702662039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45988.580702662039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45988.580702662039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45988.580702662039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45988.580702662039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45988.580702662039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45988.580702662039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45988.580702662039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45988.580702662039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45988.580702662039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45988.580702662039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45988.580702662039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45988.580702662039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45988.580702662039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45988.580702662039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45988.580702662039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45988.580702662039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45988.580702662039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45988.580702662039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45988.580702662039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45988.580702662039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45988.580702662039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45988.580702662039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45988.580702662039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45988.580702662039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45988.580702662039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45988.580702662039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45988.580702662039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45988.580702662039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45988.580702662039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45988.580702662039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45988.580702662039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45988.580702662039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45988.580702662039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45988.580702662039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45988.580702662039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45988.580702662039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45988.580702662039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45988.580702662039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45988.580702662039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45988.580702662039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45988.580702662039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45988.580702662039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45988.580702662039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45988.580702662039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45988.580702662039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45988.580702662039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45988.580702662039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45988.580702662039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45988.580702662039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45988.580702662039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45988.580702662039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45988.580702662039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45988.580702662039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45988.580702662039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45988.580702662039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45988.580702662039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45988.580702662039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45988.580702662039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45988.580702662039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45988.580702662039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45988.580702662039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45988.580702662039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45988.580702662039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45988.580702662039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45988.580702662039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45988.580702662039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45988.580702662039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45988.580702662039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45988.580702662039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45988.580702662039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45988.580702662039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45988.580702662039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45988.580702662039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45988.580702662039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45988.580702662039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45988.580702662039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45988.580702662039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45988.580702662039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45988.580702662039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45988.580702662039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45988.580702662039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45988.580702662039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45988.580702662039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45988.580702662039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45988.580702662039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45988.580702662039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45988.580702662039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45988.580702662039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45988.580702662039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45988.580702662039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45988.580702662039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45988.580702662039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45988.580702662039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45988.580702662039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45988.580702662039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45988.580702662039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45988.580702662039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45988.580702662039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45988.580702662039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45988.580702662039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45988.580702662039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45988.580702662039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45988.580702662039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45988.580702662039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45988.580702662039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45988.580702662039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45988.580702662039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45988.580702662039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45988.580702662039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45988.580702662039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45988.580702662039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45988.580702662039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45988.580702662039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45988.580702662039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45988.580702662039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45988.580702662039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45988.580702662039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45988.580702662039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45988.580702662039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45988.580702662039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45988.580702662039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45988.580702662039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45988.580702662039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45988.580702662039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45988.580702662039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45988.580702662039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45988.580702662039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45988.580702662039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45988.580702662039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45988.580702662039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45988.580702662039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45988.580702662039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45988.580702662039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45988.580702662039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45988.580702662039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45988.580702662039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45988.580702662039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45988.580702662039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45988.580702662039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45988.580702662039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45988.580702662039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45988.580702662039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45988.580702662039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45988.580702662039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45988.580702662039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45988.580702662039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45988.580702662039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45988.580702662039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45988.580702662039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45988.580702662039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45988.580702662039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45988.580702662039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45988.580702662039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45988.580702662039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45988.580702662039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45988.580702662039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45988.580702662039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45988.580702662039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45988.580702662039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45988.580702662039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45988.580702662039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45988.580702662039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45988.580702662039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45988.580702662039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45988.580702662039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45988.580702662039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45988.580702662039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45988.580702662039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45988.580702662039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45988.580702662039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45988.580702662039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45988.580702662039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45988.580702662039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45988.580702662039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45988.580702662039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45988.580702662039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45988.580702662039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45988.580702662039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45988.580702662039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45988.580702662039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45988.580702662039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45988.580702662039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45988.580702662039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45988.580702662039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45988.580702662039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45988.580702662039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45988.580702662039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45988.580702662039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45988.580702662039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45988.580702662039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45988.580702662039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45988.580702662039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45988.580702662039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45988.580702662039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45988.580702662039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45988.580702662039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45988.580702662039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45988.580702662039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45988.580702662039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45988.580702662039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45988.580702662039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45988.580702662039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45988.580702662039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45988.580702662039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45988.580702662039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45988.580702662039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45988.580702662039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45988.580702662039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45988.580702662039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45988.580702662039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45988.580702662039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45988.580702662039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45988.580702662039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45988.580702662039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45988.580702662039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45988.580702662039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45988.580702662039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45988.580702662039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45988.580702662039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45988.580702662039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45988.580702662039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45988.580702662039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45988.580702662039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45988.580702662039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45988.580702662039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45988.580702662039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45988.580702662039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45988.580702662039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45988.580702662039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45988.580702662039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45988.580702662039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45988.580702662039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45988.580702662039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45988.580702662039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45988.580702662039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45988.580702662039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45988.580702662039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45988.580702662039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45988.580702662039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45988.580702662039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45988.580702662039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45988.580702662039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45988.580702662039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45988.580702662039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45988.580702662039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45988.580702662039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45988.580702662039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45988.580702662039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45988.580702662039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45988.580702662039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45988.580702662039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45988.580702662039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45988.580702662039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45988.580702662039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45988.580702662039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45988.580702662039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45988.580702662039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45988.580702662039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45988.580702662039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45988.580702662039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45988.580702662039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45988.580702662039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45988.580702662039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45988.580702662039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45988.580702662039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45988.580702662039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45988.580702662039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45988.580702662039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45988.580702662039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45988.580702662039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45988.580702662039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45988.580702662039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45988.580702662039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45988.580702662039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45988.580702662039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45988.580702662039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45988.580702662039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45988.580702662039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45988.580702662039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45988.580702662039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45988.580702662039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45988.580702662039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45988.580702662039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45988.580702662039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45988.580702662039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45988.580702662039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45988.580702662039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45988.580702662039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45988.580702662039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45988.580702662039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45988.580702662039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45988.580702662039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45988.580702662039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45988.580702662039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45988.580702662039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45988.580702662039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45988.580702662039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45988.580702662039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45988.580702662039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45988.580702662039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45988.580702662039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45988.580702662039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45988.580702662039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45988.580702662039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45988.580702662039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45988.580702662039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45988.580702662039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45988.580702662039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45988.580702662039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45988.580702662039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45988.580702662039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45988.580702662039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45988.580702662039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45988.580702662039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45988.580702662039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45988.580702662039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45988.580702662039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45988.580702662039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45988.580702662039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45988.580702662039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45988.580702662039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45988.580702662039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45988.580702662039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45988.580702662039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45988.580702662039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45988.580702662039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45988.580702662039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45988.580702662039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45988.580702662039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45988.580702662039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45988.580702662039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45988.580702662039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45988.580702662039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45988.580702662039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45988.580702662039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45988.580702662039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45988.580702662039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45988.580702662039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45988.580702662039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45988.580702662039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45988.580702662039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45988.580702662039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45988.580702662039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45988.580702662039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45988.580702662039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45988.580702662039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45988.580702662039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45988.580702662039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45988.580702662039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45988.580702662039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45988.580702662039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45988.580702662039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45988.580702662039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45988.580702662039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45988.580702662039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45988.580702662039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45988.580702662039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45988.580702662039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45988.580702662039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45988.580702662039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45988.580702662039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45988.580702662039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45988.580702662039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45988.580702662039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45988.580702662039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45988.580702662039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45988.580702662039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45988.580702662039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45988.580702662039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45988.580702662039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45988.580702662039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45988.580702662039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45988.580702662039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45988.580702662039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45988.580702662039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45988.580702662039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45988.580702662039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45988.580702662039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45988.580702662039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45988.580702662039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45988.580702662039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45988.580702662039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45988.580702662039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45988.580702662039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45988.580702662039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45988.580702662039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45988.580702662039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45988.580702662039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45988.580702662039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45988.580702662039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45988.580702662039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45988.580702662039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45988.580702662039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45988.580702662039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45988.580702662039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45988.580702662039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45988.580702662039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45988.580702662039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45988.580702662039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45988.580702662039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45988.580702662039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45988.580702662039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45988.580702662039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45988.580702662039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45988.580702662039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45988.580702662039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45988.580702662039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45988.580702662039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45988.580702662039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45988.580702662039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45988.580702662039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45988.580702662039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45988.580702662039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45988.580702662039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45988.580702662039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45988.580702662039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45988.580702662039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45988.580702662039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45988.580702662039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45988.580702662039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45988.580702662039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45988.580702662039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45988.580702662039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45988.580702662039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45988.580702662039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45988.580702662039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45988.580702662039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45988.580702662039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45988.580702662039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45988.580702662039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45988.580702662039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45988.580702662039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45988.580702662039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45988.580702662039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45988.580702662039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45988.580702662039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45988.580702662039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45988.580702662039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45988.580702662039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45988.580702662039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45988.580702662039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45988.580702662039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45988.580702662039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45988.580702662039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45988.580702662039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45988.580702662039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45988.580702662039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45988.580702662039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45988.580702662039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45988.580702662039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45988.580702662039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45988.580702662039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45988.580702662039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45988.580702662039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45988.580702662039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45988.580702662039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45988.580702662039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45988.580702662039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45988.580702662039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45988.580702662039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45988.580702662039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45988.580702662039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45988.580702662039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45988.580702662039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45988.580702662039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45988.580702662039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45988.580702662039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45988.580702662039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45988.580702662039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45988.580702662039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45988.580702662039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45988.580702662039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45988.580702662039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45988.580702662039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45988.580702662039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45988.580702662039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45988.580702662039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45988.580702662039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45988.580702662039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45988.580702662039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45988.580702662039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45988.580702662039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45988.580702662039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45988.580702662039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45988.580702662039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45988.580702662039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45988.580702662039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45988.580702662039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45988.580702662039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45988.580702662039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45988.580702662039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45988.580702662039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45988.580702662039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45988.580702662039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45988.580702662039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45988.580702662039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45988.580702662039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45988.580702662039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45988.580702662039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45988.580702662039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45988.580702662039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45988.580702662039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45988.580702662039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45988.580702662039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45988.580702662039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45988.580702662039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45988.580702662039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45988.580702662039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45988.580702662039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45988.580702662039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45988.580702662039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45988.580702662039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45988.580702662039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45988.580702662039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45988.580702662039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45988.580702662039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45988.580702662039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45988.580702662039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45988.580702662039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45988.580702662039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45988.580702662039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45988.580702662039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45988.580702662039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45988.580702662039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45988.580702662039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45988.580702662039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45988.580702662039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45988.580702662039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45988.580702662039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45988.580702662039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45988.580702662039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45988.580702662039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45988.580702662039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45988.580702662039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45988.580702662039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45988.580702662039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45988.580702662039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45988.580702662039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45988.580702662039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45988.580702662039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45988.580702662039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45988.580702662039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45988.580702662039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45988.580702662039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45988.580702662039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45988.580702662039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45988.580702662039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45988.580702662039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45988.580702662039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45988.580702662039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45988.580702662039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45988.580702662039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45988.580702662039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45988.580702662039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45988.580702662039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45988.580702662039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45988.580702662039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45988.580702662039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45988.580702662039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45988.580702662039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45988.580702662039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45988.580702662039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45988.580702662039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45988.580702662039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45988.580702662039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45988.580702662039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45988.580702662039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45988.580702662039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45988.580702662039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45988.580702662039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45988.580702662039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45988.580702662039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45988.580702662039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45988.580702662039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45988.580702662039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45988.580702662039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45988.580702662039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45988.580702662039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45988.580702662039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45988.580702662039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45988.580702662039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45988.580702662039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45988.580702662039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45988.580702662039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45988.580702662039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45988.580702662039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45988.580702662039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45988.580702662039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45988.580702662039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45988.580702662039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45988.580702662039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45988.580702662039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45988.580702662039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45988.580702662039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45988.580702662039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45988.580702662039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45988.580702662039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45988.580702662039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45988.580702662039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45988.580702662039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45988.580702662039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45988.580702662039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45988.580702662039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45988.580702662039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45988.580702662039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45988.580702662039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45988.580702662039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45988.580702662039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45988.580702662039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45988.580702662039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45988.580702662039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45988.580702662039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45988.580702662039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45988.580702662039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45988.580702662039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45988.580702662039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45988.580702662039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45988.580702662039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45988.580702662039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45988.580702662039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45988.580702662039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45988.580702662039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45988.580702662039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45988.580702662039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45988.580702662039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45988.580702662039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45988.580702662039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45988.580702662039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45988.580702662039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45988.580702662039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45988.580702662039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45988.580702662039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45988.580702662039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45988.580702662039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45988.580702662039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45988.580702662039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45988.580702662039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45988.580702662039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45988.580702662039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45988.580702662039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45988.580702662039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45988.580702662039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45988.580702662039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45988.580702662039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45988.580702662039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45988.580702662039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45988.580702662039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45988.580702662039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45988.580702662039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45988.580702662039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45988.580702662039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45988.580702662039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45988.580702662039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45988.580702662039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45988.580702662039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45988.580702662039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45988.580702662039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45988.580702662039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45988.580702662039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45988.580702662039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45988.580702662039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45988.580702662039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45988.580702662039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45988.580702662039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45988.580702662039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45988.580702662039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45988.580702662039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45988.580702662039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45988.580702662039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45988.580702662039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45988.580702662039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45988.580702662039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45988.580702662039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45988.580702662039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45988.580702662039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45988.580702662039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45988.580702662039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45988.580702662039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45988.580702662039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45988.580702662039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45988.580702662039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45988.580702662039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45988.580702662039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45988.580702662039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45988.580702662039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45988.580702662039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45988.580702662039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45988.580702662039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45988.580702662039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45988.580702662039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45988.580702662039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45988.580702662039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45988.580702662039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45988.580702662039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45988.580702662039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45988.580702662039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45988.580702662039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45988.580702662039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45988.580702662039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45988.580702662039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45988.580702662039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45988.580702662039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45988.580702662039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45988.580702662039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45988.580702662039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45988.580702662039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45988.580702662039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45988.580702662039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45988.580702662039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45988.580702662039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45988.580702662039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45988.580702662039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45988.580702662039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45988.580702662039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45988.580702662039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45988.580702662039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45988.580702662039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45988.580702662039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45988.580702662039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45988.580702662039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45988.580702662039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45988.580702662039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45988.580702662039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45988.580702662039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45988.580702662039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45988.580702662039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45988.580702662039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45988.580702662039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45988.580702662039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45988.580702662039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45988.580702662039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45988.580702662039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45988.580702662039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45988.580702662039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45988.580702662039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45988.580702662039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45988.580702662039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45988.580702662039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45988.580702662039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45988.580702662039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45988.580702662039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45988.580702662039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45988.580702662039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45988.580702662039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45988.580702662039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45988.580702662039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45988.580702662039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45988.580702662039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45988.580702662039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45988.580702662039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45988.580702662039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45988.580702662039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45988.580702662039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45988.580702662039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45988.580702662039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45988.580702662039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45988.580702662039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45988.580702662039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45988.580702662039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45988.580702662039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45988.580702662039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45988.580702662039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45988.580702662039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45988.580702662039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45988.580702662039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45988.580702662039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45988.580702662039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45988.580702662039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45988.580702662039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45988.580702662039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45988.580702662039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45988.580702662039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45988.580702662039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45988.580702662039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45988.580702662039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45988.580702662039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45988.580702662039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45988.580702662039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45988.580702662039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45988.580702662039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45988.580702662039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45988.580702662039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45988.580702662039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45988.580702662039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45988.580702662039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45988.580702662039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45988.580702662039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45988.580702662039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45988.580702662039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45988.580702662039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45988.580702662039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45988.580702662039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45988.580702662039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45988.580702662039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45988.580702662039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45988.580702662039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45988.580702662039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45988.580702662039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45988.580702662039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45988.580702662039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45988.580702662039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45988.580702662039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45988.580702662039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45988.580702662039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45988.580702662039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45988.580702662039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45988.580702662039</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285.09998506944248</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1</v>
      </c>
      <c r="D3" s="88" t="s">
        <v>37030</v>
      </c>
      <c r="E3" s="91" t="s">
        <v>39021</v>
      </c>
      <c r="F3" s="92">
        <v>45988.369444444441</v>
      </c>
      <c r="G3" s="93">
        <f t="shared" ref="G3:G19" ca="1" si="0">IFERROR(NOW()-F3,"")</f>
        <v>0.21125821759778773</v>
      </c>
      <c r="H3" s="92">
        <v>45988.351921296293</v>
      </c>
      <c r="I3" s="92" t="str">
        <f>IFERROR(VLOOKUP(D3,DB!A:F,6,0),"")</f>
        <v>SCECO</v>
      </c>
      <c r="J3" s="92" t="str">
        <f>IFERROR(VLOOKUP(D3,DB!A:G,7,0),"")</f>
        <v>Dead</v>
      </c>
      <c r="K3" s="94" t="s">
        <v>39113</v>
      </c>
      <c r="L3" s="88" t="str">
        <f>IFERROR(VLOOKUP(D3,DB!A:I,9,0),"")</f>
        <v>Latis</v>
      </c>
    </row>
    <row r="4" spans="1:16" ht="15" customHeight="1">
      <c r="A4" s="110"/>
      <c r="B4" s="110" t="str">
        <f>IFERROR(VLOOKUP(D4,DB!A:K,11,0),"")</f>
        <v/>
      </c>
      <c r="C4" s="90"/>
      <c r="D4" s="88"/>
      <c r="E4" s="91"/>
      <c r="F4" s="92"/>
      <c r="G4" s="93">
        <f t="shared" ca="1" si="0"/>
        <v>45988.580702662039</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45988.580702662039</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45988.580702662039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45988.580702662039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45988.580702662039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45988.580702662039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45988.580702662039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45988.580702662039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49"/>
      <c r="E12" s="91"/>
      <c r="F12" s="92"/>
      <c r="G12" s="93">
        <f t="shared" ca="1" si="0"/>
        <v>45988.580702662039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45988.580702662039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45988.580702662039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45988.580702662039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45988.580702662039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45988.580702662039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45988.580702662039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45988.580702662039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45988.580702662039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45988.580702662039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45988.580702662039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45988.580702662039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45988.580702662039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45988.580702662039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45988.580702662039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45988.580702662039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45988.580702662039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45988.580702662039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45988.580702662039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45988.580702662039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45988.580702662039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45988.580702662039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45988.580702662039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45988.580702662039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45988.580702662039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45988.580702662039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45988.580702662039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45988.580702662039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45988.580702662039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45988.580702662039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45988.580702662039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45988.580702662039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45988.580702662039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45988.580702662039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45988.580702662039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45988.580702662039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45988.580702662039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45988.580702662039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45988.580702662039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45988.580702662039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45988.580702662039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45988.580702662039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45988.580702662039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45988.580702662039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45988.580702662039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45988.580702662039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45988.580702662039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45988.580702662039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45988.580702662039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45988.580702662039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45988.580702662039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45988.580702662039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45988.580702662039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45988.580702662039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45988.580702662039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45988.580702662039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45988.580702662039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45988.580702662039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45988.580702662039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45988.580702662039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45988.580702662039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45988.580702662039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45988.580702662039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45988.580702662039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45988.580702662039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45988.580702662039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45988.580702662039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45988.580702662039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45988.580702662039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45988.580702662039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45988.580702662039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45988.580702662039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45988.580702662039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45988.580702662039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45988.580702662039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45988.580702662039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45988.580702662039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45988.580702662039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45988.580702662039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45988.580702662039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45988.580702662039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45988.580702662039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45988.580702662039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45988.580702662039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45988.580702662039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45988.580702662039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45988.580702662039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45988.580702662039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45988.580702662039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45988.580702662039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45988.580702662039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45988.580702662039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45988.580702662039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45988.580702662039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45988.580702662039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45988.580702662039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45988.580702662039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45988.580702662039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45988.580702662039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45988.580702662039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45988.580702662039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45988.580702662039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45988.580702662039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45988.580702662039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45988.580702662039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45988.580702662039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45988.580702662039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45988.580702662039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45988.580702662039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45988.580702662039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45988.580702662039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45988.580702662039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45988.580702662039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45988.580702662039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45988.580702662039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45988.580702662039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45988.580702662039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45988.580702662039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45988.580702662039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45988.580702662039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45988.580702662039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45988.580702662039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45988.580702662039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45988.580702662039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45988.580702662039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45988.580702662039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45988.580702662039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45988.580702662039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45988.580702662039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45988.580702662039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45988.580702662039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45988.580702662039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45988.580702662039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45988.580702662039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45988.580702662039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45988.580702662039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45988.580702662039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45988.580702662039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45988.580702662039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45988.580702662039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45988.580702662039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45988.580702662039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45988.580702662039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45988.580702662039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45988.580702662039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45988.580702662039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45988.580702662039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45988.580702662039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45988.580702662039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45988.580702662039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45988.580702662039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45988.580702662039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45988.580702662039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45988.580702662039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45988.580702662039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45988.580702662039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45988.580702662039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45988.580702662039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45988.580702662039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45988.580702662039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45988.580702662039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45988.580702662039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45988.580702662039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45988.580702662039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45988.580702662039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45988.580702662039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45988.580702662039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45988.580702662039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45988.580702662039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45988.580702662039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45988.580702662039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45988.580702662039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45988.580702662039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45988.580702662039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45988.580702662039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45988.580702662039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45988.580702662039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45988.580702662039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45988.580702662039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45988.580702662039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45988.580702662039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45988.580702662039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45988.580702662039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45988.580702662039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45988.580702662039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45988.580702662039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45988.580702662039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45988.580702662039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45988.580702662039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45988.580702662039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45988.580702662039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45988.580702662039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45988.580702662039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45988.580702662039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45988.580702662039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45988.580702662039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45988.580702662039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45988.580702662039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45988.580702662039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45988.580702662039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75" ca="1" si="4">IFERROR(NOW()-F212,"")</f>
        <v>45988.580702662039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45988.580702662039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45988.580702662039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45988.580702662039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45988.580702662039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45988.580702662039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45988.580702662039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45988.580702662039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45988.580702662039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45988.580702662039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45988.580702662039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45988.580702662039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45988.580702662039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45988.580702662039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45988.580702662039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45988.580702662039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45988.580702662039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45988.580702662039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45988.580702662039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45988.580702662039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45988.580702662039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45988.580702662039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45988.580702662039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45988.580702662039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45988.580702662039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45988.580702662039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45988.580702662039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45988.580702662039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45988.580702662039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45988.580702662039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45988.580702662039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45988.580702662039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45988.580702662039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45988.580702662039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45988.580702662039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45988.580702662039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45988.580702662039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45988.580702662039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45988.580702662039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45988.580702662039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45988.580702662039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45988.580702662039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45988.580702662039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45988.580702662039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45988.580702662039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45988.580702662039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45988.580702662039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45988.580702662039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45988.580702662039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45988.580702662039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45988.580702662039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45988.580702662039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45988.580702662039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45988.580702662039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45988.580702662039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45988.580702662039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45988.580702662039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45988.580702662039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45988.580702662039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45988.580702662039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45988.580702662039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45988.580702662039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45988.580702662039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45988.580702662039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ref="G276:G321" ca="1" si="5">IFERROR(NOW()-F276,"")</f>
        <v>45988.580702662039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45988.580702662039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45988.580702662039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45988.580702662039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45988.580702662039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45988.580702662039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45988.580702662039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45988.580702662039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45988.580702662039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45988.580702662039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45988.580702662039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45988.580702662039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45988.580702662039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45988.580702662039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45988.580702662039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45988.580702662039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45988.580702662039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45988.580702662039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45988.580702662039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45988.580702662039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45988.580702662039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45988.580702662039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45988.580702662039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45988.580702662039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45988.580702662039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45988.580702662039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45988.580702662039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45988.580702662039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45988.580702662039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45988.580702662039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45988.580702662039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45988.580702662039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45988.580702662039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45988.580702662039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45988.580702662039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45988.580702662039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45988.580702662039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45988.580702662039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45988.580702662039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45988.580702662039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45988.580702662039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45988.580702662039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45988.580702662039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45988.580702662039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45988.580702662039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45988.580702662039</v>
      </c>
      <c r="H321" s="92"/>
      <c r="I321" s="110" t="str">
        <f>IFERROR(VLOOKUP(D321,DB!A:F,6,0),"")</f>
        <v/>
      </c>
      <c r="J321" s="110" t="str">
        <f>IFERROR(VLOOKUP(D321,DB!A:G,7,0),"")</f>
        <v/>
      </c>
      <c r="K321" s="94"/>
      <c r="L321" s="88" t="str">
        <f>IFERROR(VLOOKUP(D321,DB!A:I,9,0),"")</f>
        <v/>
      </c>
    </row>
  </sheetData>
  <dataValidations count="2">
    <dataValidation allowBlank="1" showInputMessage="1" showErrorMessage="1" sqref="E1" xr:uid="{A4F81451-56CC-4543-9497-104C4E44EE4B}"/>
    <dataValidation type="list" allowBlank="1" showInputMessage="1" showErrorMessage="1" sqref="E2:E3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96.748642476850364</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62.391825347222039</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39.91959155092627</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7.2074040509251063</v>
      </c>
      <c r="H5" s="119">
        <v>45981.360798611109</v>
      </c>
      <c r="I5" s="106" t="str">
        <f>IFERROR(VLOOKUP(D5,DB!A:F,6,0),"")</f>
        <v>SCECO</v>
      </c>
      <c r="J5" s="106" t="str">
        <f>IFERROR(VLOOKUP(D5,DB!A:G,7,0),"")</f>
        <v>Dead</v>
      </c>
      <c r="K5" s="106" t="s">
        <v>39121</v>
      </c>
      <c r="L5" s="106" t="str">
        <f>IFERROR(VLOOKUP(D5,DB!A:I,9,0),"")</f>
        <v>Latis</v>
      </c>
    </row>
    <row r="6" spans="1:13">
      <c r="A6" s="37"/>
      <c r="B6" s="37" t="str">
        <f>IFERROR(VLOOKUP(D6,DB!A:K,11,0),"")</f>
        <v/>
      </c>
      <c r="C6" s="37"/>
      <c r="D6" s="37"/>
      <c r="E6" s="37"/>
      <c r="F6" s="38"/>
      <c r="G6" s="144">
        <f t="shared" ref="G6:G24" ca="1" si="2">IFERROR(NOW()-F6,"")</f>
        <v>45988.580702662039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45988.580702662039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45988.580702662039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45988.580702662039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45988.580702662039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45988.580702662039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45988.580702662039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45988.580702662039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45988.580702662039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45988.580702662039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45988.580702662039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45988.580702662039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45988.580702662039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45988.580702662039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45988.580702662039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45988.580702662039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45988.580702662039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45988.580702662039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45988.580702662039</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7"/>
      <c r="G2" s="72"/>
      <c r="H2" s="147"/>
      <c r="I2" s="124"/>
      <c r="J2" s="124"/>
      <c r="K2" s="103"/>
      <c r="L2" s="128"/>
    </row>
    <row r="3" spans="1:16382" ht="31.5" customHeight="1">
      <c r="A3" s="123"/>
      <c r="B3" s="124" t="str">
        <f>IFERROR(VLOOKUP(D3,DB!A:K,11,0),"")</f>
        <v/>
      </c>
      <c r="C3" s="125"/>
      <c r="D3" s="124"/>
      <c r="E3" s="106"/>
      <c r="F3"/>
      <c r="G3" s="72">
        <f ca="1">IFERROR(NOW()-F3,"-")</f>
        <v>45988.580702662039</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45988.580702662039</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45988.580702662039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45988.580702662039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45988.580702662039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45988.580702662039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45988.580702662039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45988.580702662039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45988.580702662039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45988.580702662039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45988.580702662039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45988.580702662039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45988.580702662039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45988.580702662039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45988.580702662039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45988.580702662039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45988.580702662039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45988.580702662039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45988.580702662039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45988.580702662039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45988.580702662039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45988.580702662039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45988.580702662039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45988.580702662039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45988.580702662039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45988.580702662039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45988.580702662039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45988.580702662039</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