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10" documentId="13_ncr:1_{F6CB121F-512D-4AA6-A0C1-0FB36C537598}" xr6:coauthVersionLast="47" xr6:coauthVersionMax="47" xr10:uidLastSave="{5F800AA6-D06F-4B03-AE47-97A46AE18590}"/>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<sst xmlns="http://schemas.openxmlformats.org/spreadsheetml/2006/main" count="180296" uniqueCount="39134">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</sst>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301.49972939815052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9.0446990740019828E-2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c r="F4" s="135">
        <v>45964.429965277777</v>
      </c>
      <c r="G4" s="136">
        <f ca="1">IFERROR(NOW()-F4,"")</f>
        <v>1.8190046299423557E-2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45964.448155324077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45964.448155324077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45964.448155324077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45964.448155324077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45964.448155324077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45964.448155324077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45964.448155324077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45964.448155324077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45964.448155324077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45964.448155324077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45964.448155324077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45964.448155324077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45964.448155324077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45964.448155324077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45964.448155324077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45964.448155324077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45964.448155324077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45964.448155324077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45964.448155324077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45964.448155324077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45964.448155324077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45964.448155324077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45964.448155324077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45964.448155324077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45964.448155324077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45964.448155324077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45964.448155324077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45964.448155324077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45964.448155324077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45964.448155324077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45964.448155324077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45964.448155324077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45964.448155324077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45964.448155324077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45964.448155324077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45964.448155324077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45964.448155324077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45964.448155324077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45964.448155324077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45964.448155324077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45964.448155324077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45964.448155324077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45964.448155324077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45964.448155324077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45964.448155324077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45964.448155324077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45964.448155324077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45964.448155324077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45964.448155324077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45964.448155324077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45964.448155324077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45964.448155324077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45964.448155324077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45964.448155324077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45964.448155324077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45964.448155324077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45964.448155324077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45964.448155324077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45964.448155324077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45964.448155324077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45964.448155324077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45964.448155324077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45964.448155324077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45964.448155324077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45964.448155324077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45964.448155324077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45964.448155324077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45964.448155324077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45964.448155324077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45964.448155324077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45964.448155324077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45964.448155324077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45964.448155324077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45964.448155324077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45964.448155324077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45964.448155324077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45964.448155324077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45964.448155324077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45964.448155324077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45964.448155324077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45964.448155324077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45964.448155324077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45964.448155324077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45964.448155324077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45964.448155324077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45964.448155324077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45964.448155324077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45964.448155324077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45964.448155324077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45964.448155324077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45964.448155324077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45964.448155324077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45964.448155324077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45964.448155324077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45964.448155324077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45964.448155324077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45964.448155324077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45964.448155324077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45964.448155324077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45964.448155324077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45964.448155324077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45964.448155324077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45964.448155324077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45964.448155324077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45964.448155324077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45964.448155324077</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45964.448155324077</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139.44831736111519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5.7060719907458406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7.7136805557529442E-2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2.5690046299132518E-2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45964.448155324077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45964.448155324077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45964.448155324077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45964.448155324077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45964.448155324077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45964.448155324077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45964.448155324077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45964.448155324077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45964.448155324077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45964.448155324077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45964.448155324077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45964.448155324077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45964.448155324077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45964.448155324077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45964.448155324077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45964.448155324077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45964.448155324077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45964.448155324077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45964.448155324077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45964.448155324077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45964.448155324077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45964.448155324077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45964.448155324077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45964.448155324077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45964.448155324077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45964.448155324077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45964.448155324077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45964.448155324077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45964.448155324077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45964.448155324077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45964.448155324077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45964.448155324077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45964.448155324077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45964.448155324077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45964.448155324077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45964.448155324077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45964.448155324077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45964.448155324077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45964.448155324077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45964.448155324077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45964.448155324077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45964.448155324077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45964.448155324077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45964.448155324077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45964.448155324077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45964.448155324077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45964.448155324077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45964.448155324077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45964.448155324077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45964.448155324077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45964.448155324077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45964.448155324077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45964.448155324077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45964.448155324077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45964.448155324077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45964.448155324077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45964.448155324077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45964.448155324077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45964.448155324077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45964.448155324077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45964.448155324077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45964.448155324077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45964.448155324077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45964.448155324077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45964.448155324077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45964.448155324077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45964.448155324077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45964.448155324077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45964.448155324077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45964.448155324077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45964.448155324077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45964.448155324077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45964.448155324077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45964.448155324077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45964.448155324077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45964.448155324077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45964.448155324077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45964.448155324077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45964.448155324077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45964.448155324077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45964.448155324077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45964.448155324077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45964.448155324077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45964.448155324077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45964.448155324077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45964.448155324077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45964.448155324077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45964.448155324077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45964.448155324077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45964.448155324077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45964.448155324077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45964.448155324077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45964.448155324077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45964.448155324077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45964.448155324077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45964.448155324077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45964.448155324077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45964.448155324077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45964.448155324077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45964.448155324077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45964.448155324077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45964.448155324077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45964.448155324077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45964.448155324077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45964.448155324077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45964.448155324077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45964.448155324077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45964.448155324077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45964.448155324077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45964.448155324077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45964.448155324077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45964.448155324077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45964.448155324077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45964.448155324077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45964.448155324077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45964.448155324077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45964.448155324077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45964.448155324077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45964.448155324077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45964.448155324077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45964.448155324077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45964.448155324077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45964.448155324077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45964.448155324077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45964.448155324077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45964.448155324077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19379</v>
      </c>
      <c r="E2" s="18" t="s">
        <v>39116</v>
      </c>
      <c r="F2" s="20">
        <v>45964.388067129628</v>
      </c>
      <c r="G2" s="21">
        <f t="shared" ref="G2:G40" ca="1" si="0">IFERROR(NOW()-F2,"-")</f>
        <v>6.0088194448326249E-2</v>
      </c>
      <c r="H2" s="22">
        <v>45964.382928240739</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1</v>
      </c>
      <c r="D3" s="62" t="s">
        <v>15006</v>
      </c>
      <c r="E3" s="18" t="s">
        <v>39116</v>
      </c>
      <c r="F3" s="20"/>
      <c r="G3" s="21">
        <f t="shared" ca="1" si="0"/>
        <v>45964.448155324077</v>
      </c>
      <c r="H3" s="22">
        <v>45964.394120370373</v>
      </c>
      <c r="I3" s="19" t="str">
        <f>IFERROR(VLOOKUP(D3,DB!A:F,6,0),"")</f>
        <v>SCECO</v>
      </c>
      <c r="J3" s="18" t="str">
        <f>IFERROR(VLOOKUP(D3,DB!A:G,7,0),"")</f>
        <v>Vandalized</v>
      </c>
      <c r="K3" s="46" t="s">
        <v>39119</v>
      </c>
      <c r="L3" s="23" t="str">
        <f>IFERROR(VLOOKUP(D3,DB!A:I,9,0),"")</f>
        <v>Latis</v>
      </c>
    </row>
    <row r="4" spans="1:13" ht="15" customHeight="1">
      <c r="A4" s="19"/>
      <c r="B4" s="62" t="str">
        <f>IFERROR(VLOOKUP(D4,DB!A:K,11,0),"")</f>
        <v/>
      </c>
      <c r="C4" s="18"/>
      <c r="D4" s="62"/>
      <c r="E4" s="18"/>
      <c r="F4" s="20"/>
      <c r="G4" s="21">
        <f t="shared" ca="1" si="0"/>
        <v>45964.448155324077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45964.448155324077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45964.448155324077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45964.448155324077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45964.448155324077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45964.448155324077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45964.448155324077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45964.448155324077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45964.448155324077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45964.448155324077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45964.448155324077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45964.448155324077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45964.448155324077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45964.448155324077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45964.448155324077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45964.448155324077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45964.448155324077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45964.448155324077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45964.448155324077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45964.448155324077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45964.448155324077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45964.448155324077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45964.448155324077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45964.448155324077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45964.448155324077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45964.448155324077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45964.448155324077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45964.448155324077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45964.448155324077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45964.448155324077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45964.448155324077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45964.448155324077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45964.448155324077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45964.448155324077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45964.448155324077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45964.448155324077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45964.448155324077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45964.448155324077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45964.448155324077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45964.448155324077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45964.448155324077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45964.448155324077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45964.448155324077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45964.448155324077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45964.448155324077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45964.448155324077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45964.448155324077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45964.448155324077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45964.448155324077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45964.448155324077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45964.448155324077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45964.448155324077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45964.448155324077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45964.448155324077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45964.448155324077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45964.448155324077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45964.448155324077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45964.448155324077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45964.448155324077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45964.448155324077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45964.448155324077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45964.448155324077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45964.448155324077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45964.448155324077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45964.448155324077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45964.448155324077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45964.448155324077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45964.448155324077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45964.448155324077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45964.448155324077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45964.448155324077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45964.448155324077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45964.448155324077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45964.448155324077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45964.448155324077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45964.448155324077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45964.448155324077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45964.448155555554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45964.448155555554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45964.448155555554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45964.448155555554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45964.448155555554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45964.448155555554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45964.448155555554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45964.448155555554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45964.448155555554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45964.448155555554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45964.448155555554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45964.448155555554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45964.448155555554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45964.448155555554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45964.448155555554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45964.448155555554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45964.448155555554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45964.448155555554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45964.448155555554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45964.448155555554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45964.448155555554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45964.448155555554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45964.448155555554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45964.448155555554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45964.448155555554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45964.448155555554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45964.448155555554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45964.448155555554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45964.448155555554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45964.448155555554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45964.448155555554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45964.448155555554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45964.448155555554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45964.448155555554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45964.448155555554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45964.448155555554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45964.448155555554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45964.448155555554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45964.448155555554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45964.448155555554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45964.448155555554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45964.448155555554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45964.448155555554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45964.448155555554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45964.448155555554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45964.448155555554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45964.448155555554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45964.448155555554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45964.448155555554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45964.448155555554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45964.448155555554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45964.448155555554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45964.448155555554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45964.448155555554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45964.448155555554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45964.448155555554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45964.448155555554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45964.448155555554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45964.448155555554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45964.448155555554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45964.448155555554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45964.448155555554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45964.448155555554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45964.448155555554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45964.448155555554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45964.448155555554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45964.448155555554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45964.448155555554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45964.448155555554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45964.448155555554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45964.448155555554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45964.448155555554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45964.448155555554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45964.448155555554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45964.448155555554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45964.448155555554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45964.448155555554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45964.448155555554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45964.448155555554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45964.448155555554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45964.448155555554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45964.448155555554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45964.448155555554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45964.448155555554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45964.448155555554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45964.448155555554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45964.448155555554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45964.448155555554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45964.448155555554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45964.448155555554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45964.448155555554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45964.448155555554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45964.448155555554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45964.448155555554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45964.448155555554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45964.448155555554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45964.448155555554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45964.448155555554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45964.448155555554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45964.448155555554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45964.448155555554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45964.448155555554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45964.448155555554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45964.448155555554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45964.448155555554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45964.448155555554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45964.448155555554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45964.448155555554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45964.448155555554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45964.448155555554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45964.448155555554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45964.448155555554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45964.448155555554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45964.448155555554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45964.448155555554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45964.448155555554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45964.448155555554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45964.448155555554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45964.448155555554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45964.448155555554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45964.448155555554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45964.448155555554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45964.448155555554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45964.448155555554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45964.448155555554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45964.448155555554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45964.448155555554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45964.448155555554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45964.448155555554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45964.448155555554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45964.448155555554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45964.448155555554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45964.448155555554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45964.448155555554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45964.448155555554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45964.448155555554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45964.448155555554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45964.448155555554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45964.448155555554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45964.448155555554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45964.448155555554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45964.448155555554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45964.448155555554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45964.448155555554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45964.448155555554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45964.448155555554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45964.448155555554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45964.448155555554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45964.448155555554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45964.448155555554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45964.448155555554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45964.448155555554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45964.448155555554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45964.448155555554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45964.448155555554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45964.448155555554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45964.448155555554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45964.448155555554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45964.448155555554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45964.448155555554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45964.448155555554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45964.448155555554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45964.448155555554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45964.448155555554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45964.448155555554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45964.448155555554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45964.448155555554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45964.448155555554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45964.448155555554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45964.448155555554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45964.448155555554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45964.448155555554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45964.448155555554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45964.448155555554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45964.448155555554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45964.448155555554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45964.448155555554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45964.448155555554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45964.448155555554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45964.448155555554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45964.448155555554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45964.448155555554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45964.448155555554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45964.448155555554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45964.448155555554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45964.448155555554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45964.448155555554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45964.448155555554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45964.448155555554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45964.448155555554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45964.448155555554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45964.448155555554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45964.448155555554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45964.448155555554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45964.448155555554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45964.448155555554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45964.448155555554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45964.448155555554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45964.448155555554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45964.448155555554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45964.448155555554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45964.448155555554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45964.448155555554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45964.448155555554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45964.448155555554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45964.448155555554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45964.448155555554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45964.448155555554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45964.448155555554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45964.448155555554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45964.448155555554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45964.448155555554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45964.448155555554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45964.448155555554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45964.448155555554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45964.448155555554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45964.448155555554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45964.448155555554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45964.448155555554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45964.448155555554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45964.448155555554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45964.448155555554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45964.448155555554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45964.448155555554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45964.448155555554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45964.448155555554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45964.448155555554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45964.448155555554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45964.448155555554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45964.448155555554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45964.448155555554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45964.448155555554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45964.448155555554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45964.448155555554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45964.448155555554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45964.448155555554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45964.448155555554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45964.448155555554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45964.448155555554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45964.448155555554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45964.448155555554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45964.448155555554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45964.448155555554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45964.448155555554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45964.448155555554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45964.448155555554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45964.448155555554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45964.448155555554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45964.448155555554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45964.448155555554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45964.448155555554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45964.448155555554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45964.448155555554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45964.448155555554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45964.448155555554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45964.448155555554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45964.448155555554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45964.448155555554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45964.448155555554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45964.448155555554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45964.448155555554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45964.448155555554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45964.448155555554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45964.448155555554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45964.448155555554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45964.448155555554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45964.448155555554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45964.448155555554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45964.448155555554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45964.448155555554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45964.448155555554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45964.448155555554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45964.448155555554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45964.448155555554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45964.448155555554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45964.448155555554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45964.448155555554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45964.448155555554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45964.448155555554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45964.448155555554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45964.448155555554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45964.448155555554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45964.448155555554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45964.448155555554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45964.448155555554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45964.448155555554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45964.448155555554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45964.448155555554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45964.448155555554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45964.448155555554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45964.448155555554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45964.448155555554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45964.448155555554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45964.448155555554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45964.448155555554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45964.448155555554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45964.448155555554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45964.448155555554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45964.448155555554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45964.448155555554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45964.448155555554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45964.448155555554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45964.448155555554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45964.448155555554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45964.448155555554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45964.448155555554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45964.448155555554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45964.448155555554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45964.448155555554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45964.448155555554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45964.448155555554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45964.448155555554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45964.448155555554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45964.448155555554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45964.448155555554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45964.448155555554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45964.448155555554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45964.448155555554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45964.448155555554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45964.448155555554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45964.448155555554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45964.448155555554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45964.448155555554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45964.448155555554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45964.448155555554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45964.448155555554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45964.448155555554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45964.448155555554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45964.448155555554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45964.448155555554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45964.448155555554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45964.448155555554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45964.448155555554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45964.448155555554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45964.448155555554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45964.448155555554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45964.448155555554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45964.448155555554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45964.448155555554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45964.448155555554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45964.448155555554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45964.448155555554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45964.448155555554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45964.448155555554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45964.448155555554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45964.448155555554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45964.448155555554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45964.448155555554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45964.448155555554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45964.448155555554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45964.448155555554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45964.448155555554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45964.448155555554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45964.448155555554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45964.448155555554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45964.448155555554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45964.448155555554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45964.448155555554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45964.448155555554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45964.448155555554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45964.448155555554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45964.448155555554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45964.448155555554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45964.448155555554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45964.448155555554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45964.448155555554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45964.448155555554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45964.448155555554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45964.448155555554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45964.448155555554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45964.448155555554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45964.448155555554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45964.448155555554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45964.448155555554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45964.448155555554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45964.448155555554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45964.448155555554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45964.448155555554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45964.448155555554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45964.448155555554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45964.448155555554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45964.448155555554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45964.448155555554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45964.448155555554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45964.448155555554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45964.448155555554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45964.448155555554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45964.448155555554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45964.448155555554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45964.448155555554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45964.448155555554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45964.448155555554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45964.448155555554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45964.448155555554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45964.448155555554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45964.448155555554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45964.448155555554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45964.448155555554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45964.448155555554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45964.448155555554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45964.448155555554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45964.448155555554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45964.448155555554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45964.448155555554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45964.448155555554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45964.448155555554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45964.448155555554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45964.448155555554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45964.448155555554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45964.448155555554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45964.448155555554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45964.448155555554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45964.448155555554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45964.448155555554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45964.448155555554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45964.448155555554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45964.448155555554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45964.448155555554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45964.448155555554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45964.448155555554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45964.448155555554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45964.448155555554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45964.448155555554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45964.448155555554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45964.448155555554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45964.448155555554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45964.448155555554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45964.448155555554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45964.448155555554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45964.448155555554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45964.448155555554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45964.448155555554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45964.448155555554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45964.448155555554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45964.448155555554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45964.448155555554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45964.448155555554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45964.448155555554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45964.448155555554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45964.448155555554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45964.448155555554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45964.448155555554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45964.448155555554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45964.448155555554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45964.448155555554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45964.448155555554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45964.448155555554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45964.448155555554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45964.448155555554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45964.448155555554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45964.448155555554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45964.448155555554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45964.448155555554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45964.448155555554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45964.448155555554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45964.448155555554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45964.448155555554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45964.448155555554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45964.448155555554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45964.448155555554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45964.448155555554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45964.448155555554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45964.448155555554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45964.448155555554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45964.448155555554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45964.448155555554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45964.448155555554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45964.448155555554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45964.448155555554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45964.448155555554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45964.448155555554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45964.448155555554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45964.448155555554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45964.448155555554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45964.448155555554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45964.448155555554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45964.448155555554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45964.448155555554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45964.448155555554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45964.448155555554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45964.448155555554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45964.448155555554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45964.448155555554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45964.448155555554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45964.448155555554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45964.448155555554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45964.448155555554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45964.448155555554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45964.448155555554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45964.448155555554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45964.448155555554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45964.448155555554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45964.448155555554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45964.448155555554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45964.448155555554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45964.448155555554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45964.448155555554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45964.448155555554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45964.448155555554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45964.448155555554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45964.448155555554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45964.448155555554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45964.448155555554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45964.448155555554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45964.448155555554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45964.448155555554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45964.448155555554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45964.448155555554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45964.448155555554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45964.448155555554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45964.448155555554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45964.448155555554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45964.448155555554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45964.448155555554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45964.448155555554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45964.448155555554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45964.448155555554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45964.448155555554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45964.448155555554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45964.448155555554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45964.448155555554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45964.448155555554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45964.448155555554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45964.448155555554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45964.448155555554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45964.448155555554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45964.448155555554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45964.448155555554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45964.448155555554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45964.448155555554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45964.448155555554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45964.448155555554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45964.448155555554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45964.448155555554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45964.448155555554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45964.448155555554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45964.448155555554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45964.448155555554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45964.448155555554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45964.448155555554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45964.448155555554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45964.448155555554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45964.448155555554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45964.448155555554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45964.448155555554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45964.448155555554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45964.448155555554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45964.448155555554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45964.448155555554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45964.448155555554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45964.448155555554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45964.448155555554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45964.448155555554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45964.448155555554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45964.448155555554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45964.448155555554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45964.448155555554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45964.448155555554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45964.448155555554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45964.448155555554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45964.448155555554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45964.448155555554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45964.448155555554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45964.448155555554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45964.448155555554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45964.448155555554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45964.448155555554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45964.448155555554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45964.448155555554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45964.448155555554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45964.448155555554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45964.448155555554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45964.448155555554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45964.448155555554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45964.448155555554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45964.448155555554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45964.448155555554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45964.448155555554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45964.448155555554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45964.448155555554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45964.448155555554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45964.448155555554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45964.448155555554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45964.448155555554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45964.448155555554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45964.448155555554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45964.448155555554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45964.448155555554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45964.448155555554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45964.448155555554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45964.448155555554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45964.448155555554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45964.448155555554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45964.448155555554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45964.448155555554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45964.448155555554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45964.448155555554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45964.448155555554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45964.448155555554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45964.448155555554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45964.448155555554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45964.448155555554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45964.448155555554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45964.448155555554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45964.448155555554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45964.448155555554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45964.448155555554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45964.448155555554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45964.448155555554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45964.448155555554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45964.448155555554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45964.448155555554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45964.448155555554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45964.448155555554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45964.448155555554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45964.448155555554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45964.448155555554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45964.448155555554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45964.448155555554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45964.448155555554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45964.448155555554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45964.448155555554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45964.448155555554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45964.448155555554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45964.448155555554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45964.448155555554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45964.448155555554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45964.448155555554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45964.448155555554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45964.448155555554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45964.448155555554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45964.448155555554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45964.448155555554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45964.448155555554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45964.448155555554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45964.448155555554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45964.448155555554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45964.448155555554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45964.448155555554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45964.448155555554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45964.448155555554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45964.448155555554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45964.448155555554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45964.448155555554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45964.448155555554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45964.448155555554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45964.448155555554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45964.448155555554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45964.448155555554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45964.448155555554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45964.448155555554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45964.448155555554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45964.448155555554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45964.448155555554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45964.448155555554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45964.448155555554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45964.448155555554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45964.448155555554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45964.448155555554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45964.448155555554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45964.448155555554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45964.448155555554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45964.448155555554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45964.448155555554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45964.448155555554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45964.448155555554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45964.448155555554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45964.448155555554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45964.448155555554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45964.448155555554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45964.448155555554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45964.448155555554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45964.448155555554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45964.448155555554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45964.448155555554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45964.448155555554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45964.448155555554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45964.448155555554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45964.448155555554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45964.448155555554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45964.448155555554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45964.448155555554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45964.448155555554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45964.448155555554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45964.448155555554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45964.448155555554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45964.448155555554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45964.448155555554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45964.448155555554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45964.448155555554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45964.448155555554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45964.448155555554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45964.448155555554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45964.448155555554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45964.448155555554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45964.448155555554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45964.448155555554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45964.448155555554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45964.448155555554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45964.448155555554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45964.448155555554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45964.448155555554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45964.448155555554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45964.448155555554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45964.448155555554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45964.448155555554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45964.448155555554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45964.448155555554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45964.448155555554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45964.448155555554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45964.448155555554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45964.448155555554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45964.448155555554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45964.448155555554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45964.448155555554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45964.448155555554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45964.448155555554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45964.448155555554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45964.448155555554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45964.448155555554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45964.448155555554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45964.448155555554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45964.448155555554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45964.448155555554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45964.448155555554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45964.448155555554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45964.448155555554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45964.448155555554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45964.448155555554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45964.448155555554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45964.448155555554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45964.448155555554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45964.448155555554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45964.448155555554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45964.448155555554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45964.448155555554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45964.448155555554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45964.448155555554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45964.448155555554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45964.448155555554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45964.448155555554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45964.448155555554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45964.448155555554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45964.448155555554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45964.448155555554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45964.448155555554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45964.448155555554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45964.448155555554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45964.448155555554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45964.448155555554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45964.448155555554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45964.448155555554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45964.448155555554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45964.448155555554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45964.448155555554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45964.448155555554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45964.448155555554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45964.448155555554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45964.448155555554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45964.448155555554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45964.448155555554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45964.448155555554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45964.448155555554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45964.448155555554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45964.448155555554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45964.448155555554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45964.448155555554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45964.448155555554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45964.448155555554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45964.448155555554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45964.448155555554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45964.448155555554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45964.448155555554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45964.448155555554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45964.448155555554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45964.448155555554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45964.448155555554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45964.448155555554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45964.448155555554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45964.448155555554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45964.448155555554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45964.448155555554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45964.448155555554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45964.448155555554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45964.448155555554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45964.448155555554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45964.448155555554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45964.448155555554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45964.448155555554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45964.448155555554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45964.448155555554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45964.448155555554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45964.448155555554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45964.448155555554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45964.448155555554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45964.448155555554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45964.448155555554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45964.448155555554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45964.448155555554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45964.448155555554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45964.448155555554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45964.448155555554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45964.448155555554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45964.448155555554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45964.448155555554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45964.448155555554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45964.448155555554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45964.448155555554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45964.448155555554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45964.448155555554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45964.448155555554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45964.448155555554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45964.448155555554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45964.448155555554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45964.448155555554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45964.448155555554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45964.448155555554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45964.448155555554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45964.448155555554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45964.448155555554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45964.448155555554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45964.448155555554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45964.448155555554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45964.448155555554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45964.448155555554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45964.448155555554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45964.448155555554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45964.448155555554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45964.448155555554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45964.448155555554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45964.448155555554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45964.448155555554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45964.448155555554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45964.448155555554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45964.448155555554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45964.448155555554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45964.448155555554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45964.448155555554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45964.448155555554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45964.448155555554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45964.448155555554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45964.448155555554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45964.448155555554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45964.448155555554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45964.448155555554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45964.448155555554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45964.448155555554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45964.448155555554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45964.448155555554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45964.448155555554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45964.448155555554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45964.448155555554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45964.448155555554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45964.448155555554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45964.448155555554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45964.448155555554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45964.448155555554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45964.448155555554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45964.448155555554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45964.448155555554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45964.448155555554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45964.448155555554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45964.448155555554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45964.448155555554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45964.448155555554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45964.448155555554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45964.448155555554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45964.448155555554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45964.448155555554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45964.448155555554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45964.448155555554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45964.448155555554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45964.448155555554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45964.448155555554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45964.448155555554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45964.448155555554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45964.448155555554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45964.448155555554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45964.448155555554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45964.448155555554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45964.448155555554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45964.448155555554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45964.448155555554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45964.448155555554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45964.448155555554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45964.448155555554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45964.448155555554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45964.448155555554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45964.448155555554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45964.448155555554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45964.448155555554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45964.448155555554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45964.448155555554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45964.448155555554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45964.448155555554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45964.448155555554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45964.448155555554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45964.448155555554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45964.448155555554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45964.448155555554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45964.448155555554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45964.448155555554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45964.448155555554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45964.448155555554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45964.448155555554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45964.448155555554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45964.448155555554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45964.448155555554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45964.448155555554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45964.448155555554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45964.448155555554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45964.448155555554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45964.448155555554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45964.448155555554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45964.448155555554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45964.448155555554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45964.448155555554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45964.448155555554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45964.448155555554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45964.448155555554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45964.448155555554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45964.448155555554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45964.448155555554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45964.448155555554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45964.448155555554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45964.448155555554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45964.448155555554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45964.448155555554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45964.448155555554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45964.448155555554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45964.448155555554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45964.448155555554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45964.448155555554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45964.448155555554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45964.448155555554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45964.448155555554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45964.448155555554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45964.448155555554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45964.448155555554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45964.448155555554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45964.448155555554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45964.448155555554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45964.448155555554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45964.448155555554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45964.448155555554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45964.448155555554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45964.448155555554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45964.448155555554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45964.448155555554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45964.448155555554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45964.448155555554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45964.448155555554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45964.448155555554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45964.448155555554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45964.448155555554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45964.448155555554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45964.448155555554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45964.448155555554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45964.448155555554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45964.448155555554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45964.448155555554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45964.448155555554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45964.448155555554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45964.448155555554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45964.448155555554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45964.448155555554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45964.448155555554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45964.448155555554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45964.448155555554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45964.448155555554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45964.448155555554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45964.448155555554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45964.448155555554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45964.448155555554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45964.448155555554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45964.448155555554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45964.448155555554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45964.448155555554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45964.448155555554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45964.448155555554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45964.448155555554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45964.448155555554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45964.448155555554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45964.448155555554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45964.448155555554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45964.448155555554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45964.448155555554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45964.448155555554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45964.448155555554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45964.448155555554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45964.448155555554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45964.448155555554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45964.448155555554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45964.448155555554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45964.448155555554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45964.448155555554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45964.448155555554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45964.448155555554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45964.448155555554</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260.96743773148046</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29396</v>
      </c>
      <c r="E3" s="97" t="s">
        <v>39021</v>
      </c>
      <c r="F3" s="122"/>
      <c r="G3" s="123">
        <f ca="1">IFERROR(NOW()-F3,"")</f>
        <v>45964.448155324077</v>
      </c>
      <c r="H3" s="122">
        <v>45964.353877314818</v>
      </c>
      <c r="I3" s="118" t="str">
        <f>IFERROR(VLOOKUP(D3,DB!A:F,6,0),"")</f>
        <v>SCECO</v>
      </c>
      <c r="J3" s="118" t="str">
        <f>IFERROR(VLOOKUP(D3,DB!A:G,7,0),"")</f>
        <v>Vandalized</v>
      </c>
      <c r="K3" s="124" t="s">
        <v>39123</v>
      </c>
      <c r="L3" s="120" t="str">
        <f>IFERROR(VLOOKUP(D3,DB!A:I,9,0),"")</f>
        <v>Latis</v>
      </c>
    </row>
    <row r="4" spans="1:16" ht="15" customHeight="1">
      <c r="A4" s="118" t="s">
        <v>39124</v>
      </c>
      <c r="B4" s="118" t="str">
        <f>IFERROR(VLOOKUP(D4,DB!A:K,11,0),"")</f>
        <v>R4</v>
      </c>
      <c r="C4" s="119">
        <v>2</v>
      </c>
      <c r="D4" s="120" t="s">
        <v>37725</v>
      </c>
      <c r="E4" s="97" t="s">
        <v>39021</v>
      </c>
      <c r="F4" s="122">
        <v>45964.391423611109</v>
      </c>
      <c r="G4" s="123">
        <f ca="1">IFERROR(NOW()-F4,"")</f>
        <v>5.6731712968030479E-2</v>
      </c>
      <c r="H4" s="122">
        <v>45964.380046296297</v>
      </c>
      <c r="I4" s="118" t="str">
        <f>IFERROR(VLOOKUP(D4,DB!A:F,6,0),"")</f>
        <v>SCECO</v>
      </c>
      <c r="J4" s="118" t="str">
        <f>IFERROR(VLOOKUP(D4,DB!A:G,7,0),"")</f>
        <v>Dead+Dead</v>
      </c>
      <c r="K4" s="124" t="s">
        <v>39125</v>
      </c>
      <c r="L4" s="120" t="str">
        <f>IFERROR(VLOOKUP(D4,DB!A:I,9,0),"")</f>
        <v>Latis</v>
      </c>
    </row>
    <row r="5" spans="1:16" ht="15" customHeight="1">
      <c r="A5" s="118"/>
      <c r="B5" s="118" t="str">
        <f>IFERROR(VLOOKUP(D5,DB!A:K,11,0),"")</f>
        <v/>
      </c>
      <c r="C5" s="119"/>
      <c r="D5" s="120"/>
      <c r="E5" s="97"/>
      <c r="F5" s="122"/>
      <c r="G5" s="123">
        <f ca="1">IFERROR(NOW()-F5,"")</f>
        <v>45964.448155324077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45964.448155324077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45964.448155324077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45964.448155324077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45964.448155324077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45964.448155324077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45964.448155324077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45964.448155324077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45964.448155324077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45964.448155324077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45964.448155324077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45964.448155324077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45964.448155324077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45964.448155324077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45964.448155324077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45964.448155324077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45964.448155324077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45964.448155324077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45964.448155324077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45964.448155324077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45964.448155324077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45964.448155324077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45964.448155324077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45964.448155324077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45964.448155324077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45964.448155324077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45964.448155324077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45964.448155324077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45964.448155324077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45964.448155324077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45964.448155324077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45964.448155324077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45964.448155324077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45964.448155324077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45964.448155324077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45964.448155324077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45964.448155324077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45964.448155324077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45964.448155324077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45964.448155324077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45964.448155324077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45964.448155324077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45964.448155324077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45964.448155324077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45964.448155324077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45964.448155324077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45964.448155324077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45964.448155324077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45964.448155324077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45964.448155324077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45964.448155324077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45964.448155324077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45964.448155324077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45964.448155324077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45964.448155324077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45964.448155324077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45964.448155324077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45964.448155324077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45964.448155324077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45964.448155324077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45964.448155324077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45964.448155324077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45964.448155324077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45964.448155324077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45964.448155324077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45964.448155324077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45964.448155324077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45964.448155324077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45964.448155324077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45964.448155324077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45964.448155324077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45964.448155324077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45964.448155324077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45964.448155324077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45964.448155324077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45964.448155324077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45964.448155324077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45964.448155324077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45964.448155324077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45964.448155324077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45964.448155324077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45964.448155324077</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45964.448155324077</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72.61609513888834</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38.259278009260015</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15.787044212964247</v>
      </c>
      <c r="H4" s="152">
        <v>45948.661111111112</v>
      </c>
      <c r="I4" s="151" t="str">
        <f>IFERROR(VLOOKUP(D4,DB!A:F,6,0),"")</f>
        <v>SCECO</v>
      </c>
      <c r="J4" s="151" t="str">
        <f>IFERROR(VLOOKUP(D4,DB!A:G,7,0),"")</f>
        <v>Dead</v>
      </c>
      <c r="K4" s="151" t="s">
        <v>39131</v>
      </c>
      <c r="L4" s="151" t="str">
        <f>IFERROR(VLOOKUP(D4,DB!A:I,9,0),"")</f>
        <v>Latis</v>
      </c>
    </row>
    <row r="5" spans="1:13" ht="15">
      <c r="A5" s="151"/>
      <c r="B5" s="151" t="str">
        <f>IFERROR(VLOOKUP(D5,DB!A:K,11,0),"")</f>
        <v/>
      </c>
      <c r="C5" s="151"/>
      <c r="D5" s="174"/>
      <c r="E5" s="151"/>
      <c r="F5" s="152"/>
      <c r="G5" s="153">
        <f ca="1">IFERROR(NOW()-F5,"")</f>
        <v>45964.448155324077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45964.448155324077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45964.448155324077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45964.448155324077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45964.448155324077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45964.448155324077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45964.448155324077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45964.448155324077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45964.448155324077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45964.448155324077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45964.448155324077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45964.448155324077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45964.448155324077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45964.448155324077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45964.448155324077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45964.448155324077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45964.448155324077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45964.448155324077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45964.448155324077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45964.448155324077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45964.448155324077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45964.448155324077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45964.448155324077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45964.448155324077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45964.448155324077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45964.448155324077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45964.448155324077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45964.448155324077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45964.448155324077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45964.448155324077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45964.448155324077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45964.448155324077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45964.448155324077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45964.448155324077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45964.448155324077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45964.448155324077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45964.448155324077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45964.448155324077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45964.448155324077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45964.448155324077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45964.448155324077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45964.448155324077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45964.448155324077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45964.448155324077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45964.448155324077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45964.448155324077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45964.448155324077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45964.448155324077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45964.448155324077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45964.448155324077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45964.448155324077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45964.448155324077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45964.448155324077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45964.448155324077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45964.448155324077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45964.448155324077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45964.448155324077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45964.448155324077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45964.448155324077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45964.448155324077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45964.448155324077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45964.448155324077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45964.448155324077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45964.448155324077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45964.448155324077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45964.448155324077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45964.448155324077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45964.448155324077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45964.448155324077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45964.448155324077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45964.448155324077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45964.448155324077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45964.448155324077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45964.448155324077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45964.448155324077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45964.448155324077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45964.448155324077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45964.448155324077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45964.448155324077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45964.448155324077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45964.448155324077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45964.448155324077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45964.448155324077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45964.448155324077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45964.448155324077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45964.448155324077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45964.448155324077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45964.448155324077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45964.448155324077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45964.448155324077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45964.448155324077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45964.448155324077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45964.448155324077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45964.448155324077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45964.448155324077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45964.448155324077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45964.448155324077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45964.448155324077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45964.448155324077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45964.448155324077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45964.448155324077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45964.448155324077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45964.448155324077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45964.448155324077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45964.448155324077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45964.448155324077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45964.448155324077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45964.448155324077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45964.448155324077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45964.448155324077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45964.448155324077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45964.448155324077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45964.448155324077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45964.448155324077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45964.448155324077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45964.448155324077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45964.448155324077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45964.448155324077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45964.448155324077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45964.448155324077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45964.448155324077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45964.448155324077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45964.448155324077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45964.448155324077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45964.448155324077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45964.448155324077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45964.448155324077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45964.448155324077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45964.448155324077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45964.448155324077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45964.448155324077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45964.448155324077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45964.448155324077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45964.448155324077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45964.448155324077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45964.448155324077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45964.448155324077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45964.448155324077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45964.448155324077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45964.448155324077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45964.448155324077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45964.448155324077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45964.448155324077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45964.448155324077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45964.448155324077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45964.448155324077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45964.448155324077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45964.448155324077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45964.448155324077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45964.448155324077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45964.448155324077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45964.448155324077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45964.448155324077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45964.448155324077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45964.448155324077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45964.448155324077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45964.448155324077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45964.448155324077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45964.448155324077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45964.448155324077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45964.448155324077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45964.448155324077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45964.448155324077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45964.448155324077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45964.448155324077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45964.448155324077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45964.448155324077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45964.448155324077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45964.448155324077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45964.448155324077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45964.448155324077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45964.448155324077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45964.448155324077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45964.448155324077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45964.448155324077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45964.448155324077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45964.448155324077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45964.448155324077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45964.448155324077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45964.448155324077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45964.448155324077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45964.448155324077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45964.448155324077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45964.448155324077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45964.448155324077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45964.448155324077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45964.448155324077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45964.448155324077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45964.448155324077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45964.448155324077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45964.448155324077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45964.448155324077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45964.448155324077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45964.448155324077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45964.448155324077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45964.448155324077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45964.448155324077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45964.448155324077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45964.448155324077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45964.448155324077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45964.448155324077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45964.448155324077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45964.448155324077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45964.448155324077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45964.448155324077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45964.448155324077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45964.448155324077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45964.448155324077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45964.448155324077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45964.448155324077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45964.448155324077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45964.448155324077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45964.448155324077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45964.448155324077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45964.448155324077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45964.448155324077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45964.448155324077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45964.448155324077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45964.448155324077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45964.448155324077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45964.448155324077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45964.448155324077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45964.448155324077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45964.448155324077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45964.448155324077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45964.448155324077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45964.448155324077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45964.448155324077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45964.448155324077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45964.448155324077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45964.448155324077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45964.448155324077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45964.448155324077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45964.448155324077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45964.448155324077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45964.448155324077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45964.448155324077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45964.448155324077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45964.448155324077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45964.448155324077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45964.448155324077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45964.448155324077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45964.448155324077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45964.448155324077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45964.448155324077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45964.448155324077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45964.448155324077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45964.448155324077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45964.448155324077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45964.448155324077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45964.448155324077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45964.448155324077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45964.448155324077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45964.448155324077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45964.448155324077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45964.448155324077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45964.448155324077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45964.448155324077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45964.448155324077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45964.448155324077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45964.448155324077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45964.448155324077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45964.448155324077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45964.448155324077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45964.448155324077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45964.448155324077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45964.448155324077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45964.448155324077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45964.448155324077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45964.448155324077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45964.448155324077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45964.448155324077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45964.448155324077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45964.448155324077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45964.448155324077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45964.448155324077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45964.448155324077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45964.448155324077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45964.448155324077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45964.448155324077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45964.448155324077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45964.448155324077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45964.448155324077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45964.448155324077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45964.448155324077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45964.448155324077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45964.448155324077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45964.448155324077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45964.448155324077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45964.448155324077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45964.448155324077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45964.448155324077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45964.448155324077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45964.448155324077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45964.448155324077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45964.448155324077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45964.448155324077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45964.448155324077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45964.448155324077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45964.448155324077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45964.448155324077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45964.448155324077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45964.448155324077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45964.448155324077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45964.448155324077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45964.448155324077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45964.448155324077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45964.448155324077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45964.448155324077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45964.448155324077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45964.448155324077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45964.448155324077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45964.448155324077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45964.448155324077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45964.448155324077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45964.448155324077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45964.448155324077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45964.448155324077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45964.448155324077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45964.448155324077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45964.448155324077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45964.448155324077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45964.448155324077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45964.448155324077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45964.448155324077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45964.448155324077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45964.448155324077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45964.448155324077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45964.448155324077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45964.448155324077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45964.448155324077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45964.448155324077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45964.448155324077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45964.448155324077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45964.448155324077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45964.448155324077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45964.448155324077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45964.448155324077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45964.448155324077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45964.448155324077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45964.448155324077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45964.448155324077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45964.448155324077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45964.448155324077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45964.448155324077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45964.448155324077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45964.448155324077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45964.448155324077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45964.448155324077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45964.448155324077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45964.448155324077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45964.448155324077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45964.448155324077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45964.448155324077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45964.448155324077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45964.448155324077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45964.448155324077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45964.448155324077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45964.448155324077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45964.448155324077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45964.448155324077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45964.448155324077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45964.448155324077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45964.448155324077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45964.448155324077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30770</v>
      </c>
      <c r="E2" s="102" t="s">
        <v>39021</v>
      </c>
      <c r="F2" s="175">
        <v>45964.139004629629</v>
      </c>
      <c r="G2" s="115">
        <f t="shared" ref="G2:G15" ca="1" si="0">IFERROR(NOW()-F2,"-")</f>
        <v>0.30915069444745313</v>
      </c>
      <c r="H2" s="171">
        <v>45964.083634259259</v>
      </c>
      <c r="I2" s="169" t="str">
        <f>IFERROR(VLOOKUP(D2,DB!A:F,6,0),"")</f>
        <v>SCECO</v>
      </c>
      <c r="J2" s="169" t="str">
        <f>IFERROR(VLOOKUP(D2,DB!A:G,7,0),"")</f>
        <v>Vandalized</v>
      </c>
      <c r="K2" s="172" t="s">
        <v>39133</v>
      </c>
      <c r="L2" s="173" t="str">
        <f>IFERROR(VLOOKUP(D2,DB!A:I,9,0),"")</f>
        <v>Latis</v>
      </c>
    </row>
    <row r="3" spans="1:16383" ht="31.5" customHeight="1">
      <c r="A3" s="168"/>
      <c r="B3" s="169" t="str">
        <f>IFERROR(VLOOKUP(D3,DB!A:K,11,0),"")</f>
        <v/>
      </c>
      <c r="C3" s="170"/>
      <c r="D3" s="169"/>
      <c r="E3" s="102"/>
      <c r="F3" s="171"/>
      <c r="G3" s="115">
        <f t="shared" ca="1" si="0"/>
        <v>45964.448155324077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45964.448155324077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45964.448155324077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45964.448155324077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45964.448155324077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45964.448155324077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45964.448155324077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45964.448155324077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45964.448155324077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45964.448155324077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45964.448155324077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45964.448155324077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45964.448155324077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45964.448155324077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45964.448155324077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45964.448155324077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45964.448155324077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45964.448155324077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45964.448155324077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45964.448155324077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45964.448155324077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45964.448155324077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45964.448155324077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45964.448155324077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45964.448155324077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45964.448155324077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45964.448155324077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45964.448155324077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45964.448155324077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45964.448155324077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45964.448155324077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45964.448155324077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45964.448155324077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