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30" documentId="120_S{2AC9BD13-BADA-5192-A53E-5A8FF88502F6}" xr6:coauthVersionLast="47" xr6:coauthVersionMax="47" xr10:uidLastSave="{D54EFA66-4A95-4C14-82D3-B9B6FD09CB0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<sst xmlns="http://schemas.openxmlformats.org/spreadsheetml/2006/main" count="180307" uniqueCount="39137">
  <si>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</si>
  <si>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</si>
  <si>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</si>
  <si>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</si>
  <si>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</si>
  <si>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</si>
  <si>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</si>
  <si>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</si>
  <si>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</si>
  <si>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</si>
  <si>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</si>
  <si>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</si>
  <si>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</si>
  <si>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</si>
  <si>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</si>
  <si>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</si>
  <si>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</si>
  <si>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</si>
  <si>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</si>
  <si>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</si>
  <si>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</si>
  <si>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</si>
  <si>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</si>
  <si>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</si>
  <si>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</si>
  <si>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</si>
  <si>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</si>
  <si>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</si>
  <si>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</si>
  <si>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</si>
  <si>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</si>
  <si>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</si>
  <si>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</si>
  <si>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</si>
  <si>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</si>
  <si>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</si>
  <si>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</si>
  <si>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</si>
  <si>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</si>
  <si>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</si>
  <si>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</si>
  <si>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</si>
  <si>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</si>
  <si>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</si>
  <si>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</si>
  <si>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</si>
  <si>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</si>
  <si>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</si>
  <si>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</si>
  <si>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</si>
  <si>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</si>
  <si>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</si>
  <si>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</si>
  <si>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</si>
  <si>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</si>
  <si>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</si>
  <si>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</si>
  <si>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</si>
  <si>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</si>
  <si>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</si>
  <si>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</si>
  <si>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</si>
  <si>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</si>
  <si>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</si>
  <si>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</si>
  <si>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</si>
  <si>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</si>
  <si>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</si>
  <si>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</si>
  <si>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</si>
  <si>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</si>
  <si>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</si>
  <si>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</si>
  <si>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</si>
  <si>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</si>
  <si>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</si>
  <si>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</si>
  <si>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</si>
  <si>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</si>
  <si>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</si>
  <si>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</si>
  <si>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</si>
  <si>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</si>
  <si>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</si>
  <si>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</si>
  <si>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</si>
  <si>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</si>
  <si>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</si>
  <si>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</si>
  <si>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</si>
  <si>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</si>
  <si>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</si>
  <si>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</si>
  <si>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</si>
  <si>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</si>
  <si>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</si>
  <si>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</si>
  <si>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</si>
  <si>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</si>
  <si>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</si>
  <si>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</si>
  <si>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</si>
  <si>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</si>
  <si>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</si>
  <si>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</si>
  <si>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</si>
  <si>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</si>
  <si>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</si>
  <si>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</si>
  <si>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</si>
  <si>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</si>
  <si>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</si>
  <si>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</si>
  <si>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</si>
  <si>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</si>
  <si>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</si>
  <si>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</si>
  <si>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</si>
  <si>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</si>
  <si>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</si>
  <si>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</si>
  <si>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</si>
  <si>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</si>
  <si>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</si>
  <si>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</si>
  <si>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</si>
  <si>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</si>
  <si>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</si>
  <si>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</si>
  <si>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</si>
  <si>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</si>
  <si>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</si>
  <si>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</si>
  <si>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</si>
  <si>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</si>
  <si>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</si>
  <si>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</si>
  <si>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</si>
  <si>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</si>
  <si>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</si>
  <si>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</si>
  <si>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</si>
  <si>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</si>
  <si>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</si>
  <si>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</si>
  <si>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</si>
  <si>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</si>
  <si>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</si>
  <si>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</si>
  <si>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</si>
  <si>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</si>
  <si>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</si>
  <si>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</si>
  <si>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</si>
  <si>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</si>
  <si>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</si>
  <si>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</si>
  <si>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</si>
  <si>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</si>
  <si>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</si>
  <si>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</si>
  <si>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</si>
  <si>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</si>
  <si>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</si>
  <si>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</si>
  <si>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</si>
  <si>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</si>
  <si>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</si>
  <si>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</si>
  <si>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</si>
  <si>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</si>
  <si>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</si>
  <si>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</si>
  <si>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</si>
  <si>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</si>
  <si>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</si>
  <si>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</si>
  <si>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</si>
  <si>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</si>
  <si>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</si>
  <si>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</si>
  <si>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</si>
  <si>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</si>
  <si>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</si>
  <si>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</si>
  <si>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</si>
  <si>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</si>
  <si>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</si>
  <si>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</si>
  <si>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</si>
  <si>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</si>
  <si>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</si>
  <si>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</si>
  <si>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</si>
  <si>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</si>
  <si>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</si>
  <si>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</si>
  <si>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</si>
  <si>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</si>
  <si>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</si>
  <si>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</si>
  <si>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</si>
  <si>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</si>
  <si>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</si>
  <si>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</si>
  <si>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</si>
  <si>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</si>
  <si>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</si>
  <si>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</si>
  <si>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</si>
  <si>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</si>
  <si>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</si>
  <si>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</si>
  <si>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</si>
  <si>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</si>
  <si>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</si>
  <si>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</si>
  <si>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</si>
  <si>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</si>
  <si>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</si>
  <si>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</si>
  <si>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</si>
  <si>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</si>
  <si>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</si>
  <si>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</si>
  <si>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</si>
  <si>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</si>
  <si>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</si>
  <si>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</si>
  <si>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</si>
  <si>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</si>
  <si>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</si>
  <si>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</si>
  <si>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</si>
  <si>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</si>
  <si>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</si>
  <si>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</si>
  <si>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</si>
  <si>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</si>
  <si>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</si>
  <si>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</si>
  <si>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</si>
  <si>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</si>
  <si>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</si>
  <si>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</si>
  <si>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</si>
  <si>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</si>
  <si>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</si>
  <si>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</si>
  <si>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</si>
  <si>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</si>
  <si>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</si>
  <si>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</si>
  <si>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</si>
  <si>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</si>
  <si>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</si>
  <si>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</si>
  <si>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</si>
  <si>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</si>
  <si>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</si>
  <si>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</si>
  <si>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</si>
  <si>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</si>
  <si>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</si>
  <si>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</si>
  <si>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</si>
  <si>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</si>
  <si>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</si>
  <si>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</si>
  <si>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</si>
  <si>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</si>
  <si>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</si>
  <si>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</si>
  <si>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</si>
  <si>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</si>
  <si>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</si>
  <si>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</si>
  <si>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</si>
  <si>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</si>
  <si>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</si>
  <si>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</si>
  <si>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</si>
  <si>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</si>
  <si>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</si>
  <si>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</si>
  <si>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</si>
  <si>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</si>
  <si>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</si>
  <si>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</si>
  <si>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</si>
  <si>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</si>
  <si>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</si>
  <si>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</si>
  <si>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</si>
  <si>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</si>
  <si>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</si>
  <si>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</si>
  <si>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</si>
  <si>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</si>
  <si>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</si>
  <si>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</si>
  <si>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</si>
  <si>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</si>
  <si>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</si>
  <si>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</si>
  <si>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</si>
  <si>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</si>
  <si>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</si>
  <si>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</si>
  <si>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</si>
  <si>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</si>
  <si>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</si>
  <si>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</si>
  <si>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</si>
  <si>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</si>
  <si>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</si>
  <si>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</si>
  <si>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</si>
  <si>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</si>
  <si>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</si>
  <si>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</si>
  <si>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</si>
  <si>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</si>
  <si>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</si>
  <si>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</si>
  <si>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</si>
  <si>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</si>
  <si>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</si>
  <si>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</si>
  <si>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</si>
  <si>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</si>
  <si>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</si>
  <si>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</si>
  <si>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</si>
  <si>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</si>
  <si>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</si>
  <si>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</si>
  <si>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</si>
  <si>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</si>
  <si>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</si>
  <si>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</si>
  <si>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</si>
  <si>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</si>
  <si>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</si>
  <si>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</si>
  <si>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</si>
  <si>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</si>
  <si>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</si>
  <si>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</si>
  <si>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</si>
  <si>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</si>
  <si>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</si>
  <si>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</si>
  <si>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</si>
  <si>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</si>
  <si>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</si>
  <si>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</si>
  <si>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</si>
  <si>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</si>
  <si>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</si>
  <si>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</si>
  <si>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</si>
  <si>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</si>
  <si>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</si>
  <si>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</si>
  <si>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</si>
  <si>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</si>
  <si>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</si>
  <si>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</si>
  <si>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</si>
  <si>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</si>
  <si>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</si>
  <si>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</si>
  <si>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</si>
  <si>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</si>
  <si>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</si>
  <si>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</si>
  <si>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</si>
  <si>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</si>
  <si>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</si>
  <si>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</si>
  <si>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</si>
  <si>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</si>
  <si>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</si>
  <si>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</si>
  <si>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</si>
  <si>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</si>
  <si>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</si>
  <si>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</si>
  <si>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</si>
  <si>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</si>
  <si>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</si>
  <si>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</si>
  <si>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</si>
  <si>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</si>
  <si>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</si>
  <si>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</si>
  <si>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</si>
  <si>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</si>
  <si>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</si>
  <si>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</si>
  <si>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</si>
  <si>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</si>
  <si>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</si>
  <si>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</si>
  <si>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</si>
  <si>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</si>
  <si>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</si>
  <si>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</si>
  <si>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</si>
  <si>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</si>
  <si>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</si>
  <si>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</si>
  <si>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</si>
  <si>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</si>
  <si>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</si>
  <si>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</si>
  <si>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</si>
  <si>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</si>
  <si>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</si>
  <si>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</si>
  <si>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</si>
  <si>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</si>
  <si>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</si>
  <si>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</si>
  <si>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</si>
  <si>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</si>
  <si>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</si>
  <si>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</si>
  <si>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</si>
  <si>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</si>
  <si>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</si>
  <si>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</si>
  <si>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</si>
  <si>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</si>
  <si>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</si>
  <si>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</si>
  <si>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</si>
  <si>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</si>
  <si>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</si>
  <si>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</si>
  <si>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</si>
  <si>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</si>
  <si>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</si>
  <si>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</si>
  <si>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</si>
  <si>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</si>
  <si>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</si>
  <si>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</si>
  <si>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</si>
  <si>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</si>
  <si>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</si>
  <si>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</si>
  <si>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</si>
  <si>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</si>
  <si>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</si>
  <si>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</si>
  <si>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</si>
  <si>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</si>
  <si>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</si>
  <si>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</si>
  <si>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</si>
  <si>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</si>
  <si>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</si>
  <si>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</si>
  <si>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</si>
  <si>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</si>
  <si>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</si>
  <si>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</si>
  <si>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</si>
  <si>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</si>
  <si>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</si>
  <si>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</si>
  <si>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</si>
  <si>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</si>
  <si>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</si>
  <si>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</si>
  <si>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</si>
  <si>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</si>
  <si>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</si>
  <si>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</si>
  <si>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</si>
  <si>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</si>
  <si>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</si>
  <si>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</si>
  <si>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</si>
  <si>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</si>
  <si>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</si>
  <si>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</si>
  <si>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</si>
  <si>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</si>
  <si>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</si>
  <si>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</si>
  <si>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</si>
  <si>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</si>
  <si>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</si>
  <si>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</si>
  <si>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</si>
  <si>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</si>
  <si>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</si>
  <si>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</si>
  <si>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</si>
  <si>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</si>
  <si>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</si>
  <si>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</si>
  <si>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</si>
  <si>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</si>
  <si>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</si>
  <si>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</si>
  <si>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</si>
  <si>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</si>
  <si>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</si>
  <si>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</si>
  <si>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</si>
  <si>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</si>
  <si>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</si>
  <si>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</si>
  <si>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</si>
  <si>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</si>
  <si>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</si>
  <si>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</si>
  <si>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</si>
  <si>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</si>
  <si>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</si>
  <si>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</si>
  <si>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</si>
  <si>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</si>
  <si>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</si>
  <si>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</si>
  <si>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</si>
  <si>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</si>
  <si>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</si>
  <si>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</si>
  <si>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</si>
  <si>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</si>
  <si>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</si>
  <si>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</si>
  <si>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</si>
  <si>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</si>
  <si>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</si>
  <si>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</si>
  <si>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</si>
  <si>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</si>
  <si>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</si>
  <si>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</si>
  <si>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</si>
  <si>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</si>
  <si>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</si>
  <si>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</si>
  <si>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</si>
  <si>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</si>
  <si>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</si>
  <si>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</si>
  <si>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</si>
  <si>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</si>
  <si>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</si>
  <si>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</si>
  <si>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</si>
  <si>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</si>
  <si>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</si>
  <si>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</si>
  <si>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</si>
  <si>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</si>
  <si>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</si>
  <si>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</si>
  <si>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</si>
  <si>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</si>
  <si>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</si>
  <si>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</si>
  <si>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</si>
  <si>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</si>
  <si>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</si>
  <si>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</si>
  <si>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</si>
  <si>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</si>
  <si>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</si>
  <si>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</si>
  <si>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</si>
  <si>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</si>
  <si>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</si>
  <si>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</si>
  <si>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</si>
  <si>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</si>
  <si>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</si>
  <si>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</si>
  <si>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</si>
  <si>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</si>
  <si>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</si>
  <si>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</si>
  <si>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</si>
  <si>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</si>
  <si>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</si>
  <si>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</si>
  <si>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</si>
  <si>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</si>
  <si>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</si>
  <si>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</si>
  <si>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</si>
  <si>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</si>
  <si>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</si>
  <si>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</si>
  <si>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</si>
  <si>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</si>
  <si>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</si>
  <si>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</si>
  <si>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</si>
  <si>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</si>
  <si>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</si>
  <si>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</si>
  <si>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</si>
  <si>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</si>
  <si>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</si>
  <si>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</si>
  <si>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</si>
  <si>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</si>
  <si>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</si>
  <si>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</si>
  <si>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</si>
  <si>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</si>
  <si>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</si>
  <si>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</si>
  <si>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</si>
  <si>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</si>
  <si>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</si>
  <si>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</si>
  <si>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</si>
  <si>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</si>
  <si>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</si>
  <si>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</si>
  <si>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</si>
  <si>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</si>
  <si>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</si>
  <si>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</si>
  <si>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</si>
  <si>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</si>
  <si>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</si>
  <si>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</si>
  <si>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</si>
  <si>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</si>
  <si>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</si>
  <si>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</si>
  <si>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</si>
  <si>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</si>
  <si>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</si>
  <si>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</si>
  <si>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</si>
  <si>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</si>
  <si>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</si>
  <si>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</si>
  <si>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</si>
  <si>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</si>
  <si>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</si>
  <si>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</si>
  <si>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</si>
  <si>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</si>
  <si>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</si>
  <si>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</si>
  <si>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</si>
  <si>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</si>
  <si>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</si>
  <si>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</si>
  <si>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</si>
  <si>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</si>
  <si>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</si>
  <si>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</si>
  <si>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</si>
  <si>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</si>
  <si>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</si>
  <si>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</si>
  <si>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</si>
  <si>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</si>
  <si>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</si>
  <si>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</si>
  <si>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</si>
  <si>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</si>
  <si>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</si>
  <si>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</si>
  <si>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</si>
  <si>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</si>
  <si>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</si>
  <si>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</si>
  <si>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</si>
  <si>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</si>
  <si>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</si>
  <si>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</si>
  <si>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</si>
  <si>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</si>
  <si>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</si>
  <si>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</si>
  <si>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</si>
  <si>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</si>
  <si>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</si>
  <si>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</si>
  <si>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</si>
  <si>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</si>
  <si>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</si>
  <si>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</si>
  <si>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</si>
  <si>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</si>
  <si>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</si>
  <si>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</si>
  <si>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</si>
  <si>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</si>
  <si>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</si>
  <si>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</si>
  <si>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</si>
  <si>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</si>
  <si>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</si>
  <si>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</si>
  <si>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</si>
  <si>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</si>
  <si>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</si>
  <si>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</si>
  <si>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</si>
  <si>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</si>
  <si>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</si>
  <si>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</si>
  <si>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</si>
  <si>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</si>
  <si>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</si>
  <si>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</si>
  <si>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</si>
  <si>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</si>
  <si>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</si>
  <si>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</si>
  <si>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</si>
  <si>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</si>
  <si>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</si>
  <si>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</si>
  <si>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</si>
  <si>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</si>
  <si>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</si>
  <si>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</si>
  <si>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</si>
  <si>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</si>
  <si>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</si>
  <si>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</si>
  <si>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</si>
  <si>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</si>
  <si>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</si>
  <si>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</si>
  <si>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</si>
  <si>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</si>
  <si>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</si>
  <si>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</si>
  <si>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</si>
  <si>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</si>
  <si>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</si>
  <si>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</si>
  <si>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</si>
  <si>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</si>
  <si>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</si>
  <si>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</si>
  <si>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</si>
  <si>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</si>
  <si>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</si>
  <si>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</si>
  <si>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</si>
  <si>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</si>
  <si>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</si>
  <si>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</si>
  <si>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</si>
  <si>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</si>
  <si>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</si>
  <si>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</si>
  <si>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</si>
  <si>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</si>
  <si>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</si>
  <si>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</si>
  <si>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</si>
  <si>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</si>
  <si>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</si>
  <si>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</si>
  <si>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</si>
  <si>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</si>
  <si>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</si>
  <si>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</si>
  <si>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</si>
  <si>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</si>
  <si>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</si>
  <si>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</si>
  <si>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</si>
  <si>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</si>
  <si>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</si>
  <si>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</si>
  <si>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</si>
  <si>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</si>
  <si>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</si>
  <si>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</si>
  <si>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</si>
  <si>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</si>
  <si>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</si>
  <si>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</si>
  <si>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</si>
  <si>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</si>
  <si>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</si>
  <si>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</si>
  <si>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</si>
  <si>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</si>
  <si>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</si>
  <si>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</si>
  <si>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</si>
  <si>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</si>
  <si>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</si>
  <si>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</si>
  <si>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</si>
  <si>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</si>
  <si>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</si>
  <si>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</si>
  <si>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</si>
  <si>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</si>
  <si>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</si>
  <si>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</si>
  <si>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</si>
  <si>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</si>
  <si>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</si>
  <si>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</si>
  <si>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</si>
  <si>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</si>
  <si>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</si>
  <si>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</si>
  <si>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</si>
  <si>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</si>
  <si>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</si>
  <si>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</si>
  <si>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</si>
  <si>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</si>
  <si>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</si>
  <si>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</si>
  <si>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</si>
  <si>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</si>
  <si>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</si>
  <si>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</si>
  <si>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</si>
  <si>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</si>
  <si>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</si>
  <si>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</si>
  <si>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</si>
  <si>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</si>
  <si>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</si>
  <si>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</si>
  <si>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</si>
  <si>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</si>
  <si>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</si>
  <si>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</si>
  <si>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</si>
  <si>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</si>
  <si>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</si>
  <si>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</si>
  <si>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</si>
  <si>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</si>
  <si>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</si>
  <si>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</si>
  <si>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</si>
  <si>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</si>
  <si>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</si>
  <si>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</si>
  <si>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</si>
  <si>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</si>
  <si>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</si>
  <si>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</si>
  <si>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</si>
  <si>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</si>
  <si>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</si>
  <si>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</si>
  <si>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</si>
  <si>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</si>
  <si>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</si>
  <si>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</si>
  <si>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</si>
  <si>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</si>
  <si>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</si>
  <si>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</si>
  <si>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</si>
  <si>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</si>
  <si>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</si>
  <si>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</si>
  <si>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</si>
  <si>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</si>
  <si>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</si>
  <si>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</si>
  <si>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</si>
  <si>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</si>
  <si>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</si>
  <si>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</si>
  <si>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</si>
  <si>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</si>
  <si>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</si>
  <si>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</si>
  <si>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</si>
  <si>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</si>
  <si>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</si>
  <si>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</si>
  <si>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</si>
  <si>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</si>
  <si>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</si>
  <si>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</si>
  <si>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</si>
  <si>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</si>
  <si>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</si>
  <si>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</si>
  <si>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</si>
  <si>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</si>
  <si>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</si>
  <si>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</si>
  <si>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</si>
  <si>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</si>
  <si>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</si>
  <si>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</si>
  <si>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</si>
  <si>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</si>
  <si>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</si>
  <si>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</si>
  <si>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</si>
  <si>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</si>
  <si>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</si>
  <si>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</si>
  <si>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</si>
  <si>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</si>
  <si>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</si>
  <si>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</si>
  <si>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</si>
  <si>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</si>
  <si>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</si>
  <si>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</si>
  <si>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</si>
  <si>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</si>
  <si>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</si>
  <si>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</si>
  <si>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</si>
  <si>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</si>
  <si>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</si>
  <si>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</si>
  <si>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</si>
  <si>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</si>
  <si>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</si>
  <si>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</si>
  <si>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</si>
  <si>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</si>
  <si>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</si>
  <si>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</si>
  <si>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</si>
  <si>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</si>
  <si>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</si>
  <si>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</si>
  <si>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</si>
  <si>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</si>
  <si>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</si>
  <si>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</si>
  <si>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</si>
  <si>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</si>
  <si>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</si>
  <si>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</si>
  <si>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</si>
  <si>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</si>
  <si>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</si>
  <si>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</si>
  <si>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</si>
  <si>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</si>
  <si>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</si>
  <si>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</si>
  <si>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</si>
  <si>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</si>
  <si>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</si>
  <si>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</si>
  <si>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</si>
  <si>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</si>
  <si>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</si>
  <si>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</si>
  <si>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</si>
  <si>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</si>
  <si>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</si>
  <si>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</si>
  <si>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</si>
  <si>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</si>
  <si>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</si>
  <si>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</si>
  <si>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</si>
  <si>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</si>
  <si>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</si>
  <si>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</si>
  <si>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</si>
  <si>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</si>
  <si>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</si>
  <si>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</si>
  <si>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</si>
  <si>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</si>
  <si>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</si>
  <si>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</si>
  <si>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</si>
  <si>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</si>
  <si>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</si>
  <si>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</si>
  <si>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</si>
  <si>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</si>
  <si>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</si>
  <si>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</si>
  <si>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</si>
  <si>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</si>
  <si>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</si>
  <si>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</si>
  <si>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</si>
  <si>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</si>
  <si>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</si>
  <si>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</si>
  <si>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</si>
  <si>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</si>
  <si>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</si>
  <si>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</si>
  <si>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</si>
  <si>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</si>
  <si>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</si>
  <si>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</si>
  <si>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</si>
  <si>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</si>
  <si>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</si>
  <si>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</si>
  <si>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</si>
  <si>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</si>
  <si>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</si>
  <si>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</si>
  <si>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</si>
  <si>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</si>
  <si>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</si>
  <si>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</si>
  <si>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</si>
  <si>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</si>
  <si>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</si>
  <si>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</si>
  <si>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</si>
  <si>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</si>
  <si>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</si>
  <si>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</si>
  <si>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</si>
  <si>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</si>
  <si>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</si>
  <si>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</si>
  <si>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</si>
  <si>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</si>
  <si>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</si>
  <si>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</si>
  <si>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</si>
  <si>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</si>
  <si>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</si>
  <si>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</si>
  <si>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</si>
  <si>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</si>
  <si>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</si>
  <si>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</si>
  <si>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</si>
  <si>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</si>
  <si>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</si>
  <si>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</si>
  <si>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</si>
  <si>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</si>
  <si>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</si>
  <si>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</si>
  <si>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</si>
  <si>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</si>
  <si>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</si>
  <si>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</si>
  <si>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</si>
  <si>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</si>
  <si>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</si>
  <si>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</si>
  <si>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</si>
  <si>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</si>
  <si>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</si>
  <si>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</si>
  <si>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</si>
  <si>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</si>
  <si>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</si>
  <si>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</si>
  <si>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</si>
  <si>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</si>
  <si>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</si>
  <si>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</si>
  <si>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</si>
  <si>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</si>
  <si>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</si>
  <si>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</si>
  <si>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</si>
  <si>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</si>
  <si>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</si>
  <si>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</si>
  <si>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</si>
  <si>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</si>
  <si>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</si>
  <si>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</si>
  <si>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</si>
  <si>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</si>
  <si>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</si>
  <si>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</si>
  <si>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</si>
  <si>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</si>
  <si>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</si>
  <si>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</si>
  <si>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</si>
  <si>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</si>
  <si>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</si>
  <si>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</si>
  <si>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</si>
  <si>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</si>
  <si>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</si>
  <si>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</si>
  <si>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</si>
  <si>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</si>
  <si>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</si>
  <si>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</si>
  <si>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</si>
  <si>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</si>
  <si>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</si>
  <si>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</si>
  <si>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</si>
  <si>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</si>
  <si>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</si>
  <si>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</si>
  <si>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</si>
  <si>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</si>
  <si>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</si>
  <si>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</si>
  <si>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</si>
  <si>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</si>
  <si>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</si>
  <si>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</si>
  <si>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</si>
  <si>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</si>
  <si>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</si>
  <si>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</si>
  <si>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</si>
  <si>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</si>
  <si>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</si>
  <si>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</si>
  <si>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</si>
  <si>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</si>
  <si>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</si>
  <si>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</si>
  <si>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</si>
  <si>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</si>
  <si>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</si>
  <si>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</si>
  <si>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</si>
  <si>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</si>
  <si>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</si>
  <si>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</si>
  <si>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</si>
  <si>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</si>
  <si>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</si>
  <si>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</si>
  <si>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</si>
  <si>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</si>
  <si>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</si>
  <si>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</si>
  <si>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</si>
  <si>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</si>
  <si>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</si>
  <si>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</si>
  <si>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</si>
  <si>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</si>
  <si>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</si>
  <si>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</si>
  <si>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</si>
  <si>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</si>
  <si>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</si>
  <si>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</si>
  <si>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</si>
  <si>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</si>
  <si>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</si>
  <si>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</si>
  <si>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</si>
  <si>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</si>
  <si>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</si>
  <si>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</si>
  <si>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</si>
  <si>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</si>
  <si>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</si>
  <si>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</si>
  <si>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</si>
  <si>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</si>
  <si>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</si>
  <si>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</si>
  <si>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</si>
  <si>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</si>
  <si>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</si>
  <si>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</si>
  <si>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</si>
  <si>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</si>
  <si>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</si>
  <si>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</si>
  <si>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</si>
  <si>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</si>
  <si>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</si>
  <si>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</si>
  <si>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</si>
  <si>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</si>
  <si>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</si>
  <si>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</si>
  <si>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</si>
  <si>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</si>
  <si>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</si>
  <si>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</si>
  <si>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</si>
  <si>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</si>
  <si>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</si>
  <si>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</si>
  <si>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</si>
  <si>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</si>
  <si>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</si>
  <si>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</si>
  <si>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</si>
  <si>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</si>
  <si>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</si>
  <si>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</si>
  <si>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</si>
  <si>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</si>
  <si>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</si>
  <si>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</si>
  <si>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</si>
  <si>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</si>
  <si>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</si>
  <si>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</si>
  <si>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</si>
  <si>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</si>
  <si>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</si>
  <si>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</si>
  <si>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</si>
  <si>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</si>
  <si>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</si>
  <si>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</si>
  <si>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</si>
  <si>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</si>
  <si>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</si>
  <si>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</si>
  <si>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</si>
  <si>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</si>
  <si>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</si>
  <si>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</si>
  <si>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</si>
  <si>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</si>
  <si>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</si>
  <si>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</si>
  <si>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</si>
  <si>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</si>
  <si>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</si>
  <si>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</si>
  <si>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</si>
  <si>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</si>
  <si>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</si>
  <si>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</si>
  <si>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</si>
  <si>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</si>
  <si>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</si>
  <si>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</si>
  <si>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</si>
  <si>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</si>
  <si>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</si>
  <si>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</si>
  <si>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</si>
  <si>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</si>
  <si>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</si>
  <si>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</si>
  <si>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</si>
  <si>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</si>
  <si>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</si>
  <si>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</si>
  <si>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</si>
  <si>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</si>
  <si>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</si>
  <si>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</si>
  <si>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</si>
  <si>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</si>
  <si>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</si>
  <si>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</si>
  <si>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</si>
  <si>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</si>
  <si>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</si>
  <si>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</si>
  <si>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</si>
  <si>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</si>
  <si>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</si>
  <si>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</si>
  <si>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</si>
  <si>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</si>
  <si>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</si>
  <si>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</si>
  <si>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</si>
  <si>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</si>
  <si>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</si>
  <si>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</si>
  <si>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</si>
  <si>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</si>
  <si>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</si>
  <si>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</si>
  <si>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</si>
  <si>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</si>
  <si>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</si>
  <si>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</si>
  <si>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</si>
  <si>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</si>
  <si>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</si>
  <si>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</si>
  <si>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</si>
  <si>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</si>
  <si>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</si>
  <si>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</si>
  <si>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</si>
  <si>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</si>
  <si>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</si>
  <si>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</si>
  <si>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</si>
  <si>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</si>
  <si>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</si>
  <si>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</si>
  <si>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</si>
  <si>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</si>
  <si>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</si>
  <si>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</si>
  <si>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</si>
  <si>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</si>
  <si>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</si>
  <si>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</si>
  <si>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</si>
  <si>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</si>
  <si>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</si>
  <si>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</si>
  <si>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</si>
  <si>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</si>
  <si>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</si>
  <si>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</si>
  <si>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</si>
  <si>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</si>
  <si>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</si>
  <si>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</si>
  <si>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</si>
  <si>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</si>
  <si>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</si>
  <si>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</si>
  <si>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</si>
  <si>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</si>
  <si>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</si>
  <si>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</si>
  <si>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</si>
  <si>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</si>
  <si>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</si>
  <si>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</si>
  <si>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</si>
  <si>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</si>
  <si>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</si>
  <si>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</si>
  <si>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</si>
  <si>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</si>
  <si>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</si>
  <si>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</si>
  <si>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</si>
  <si>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</si>
  <si>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</si>
  <si>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</si>
  <si>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</si>
  <si>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</si>
  <si>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</si>
  <si>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</si>
  <si>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</si>
  <si>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</si>
  <si>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</si>
  <si>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</si>
  <si>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</si>
  <si>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</si>
  <si>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</si>
  <si>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</si>
  <si>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</si>
  <si>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</si>
  <si>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</si>
  <si>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</si>
  <si>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</si>
  <si>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</si>
  <si>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</si>
  <si>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</si>
  <si>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</si>
  <si>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</si>
  <si>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</si>
  <si>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</si>
  <si>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</si>
  <si>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</si>
  <si>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</si>
  <si>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</si>
  <si>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</si>
  <si>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</si>
  <si>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</si>
  <si>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</si>
  <si>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</si>
  <si>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</si>
  <si>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</si>
  <si>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</si>
  <si>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</si>
  <si>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</si>
  <si>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</si>
  <si>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</si>
  <si>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</si>
  <si>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</si>
  <si>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</si>
  <si>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</si>
  <si>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</si>
  <si>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</si>
  <si>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</si>
  <si>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</si>
  <si>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</si>
  <si>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</si>
  <si>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</si>
  <si>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</si>
  <si>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</si>
  <si>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</si>
  <si>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</si>
  <si>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</si>
  <si>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</si>
  <si>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</si>
  <si>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</si>
  <si>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</si>
  <si>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</si>
  <si>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</si>
  <si>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</si>
  <si>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</si>
  <si>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</si>
  <si>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</si>
  <si>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</si>
  <si>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</si>
  <si>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</si>
  <si>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</si>
  <si>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</si>
  <si>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</si>
  <si>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</si>
  <si>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</si>
  <si>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</si>
  <si>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</si>
  <si>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</si>
  <si>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</si>
  <si>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</si>
  <si>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</si>
  <si>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</si>
  <si>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</si>
  <si>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</si>
  <si>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</si>
  <si>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</si>
  <si>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</si>
  <si>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</si>
  <si>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</si>
  <si>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</si>
  <si>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</si>
  <si>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</si>
  <si>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</si>
  <si>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</si>
  <si>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</si>
  <si>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</si>
  <si>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</si>
  <si>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</si>
  <si>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</si>
  <si>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</si>
  <si>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</si>
  <si>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</si>
  <si>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</si>
  <si>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</si>
  <si>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</si>
  <si>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</si>
  <si>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</si>
  <si>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</si>
  <si>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</si>
  <si>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</si>
  <si>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</si>
  <si>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</si>
  <si>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</si>
  <si>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</si>
  <si>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</si>
  <si>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</si>
  <si>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</si>
  <si>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</si>
  <si>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</si>
  <si>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</si>
  <si>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</si>
  <si>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</si>
  <si>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</si>
  <si>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</si>
  <si>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</si>
  <si>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</si>
  <si>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</si>
  <si>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</si>
  <si>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</si>
  <si>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</si>
  <si>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</si>
  <si>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</si>
  <si>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</si>
  <si>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</si>
  <si>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</si>
  <si>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</si>
  <si>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</si>
  <si>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</si>
  <si>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</si>
  <si>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</si>
  <si>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</si>
  <si>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</si>
  <si>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</si>
  <si>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</si>
  <si>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</si>
  <si>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</si>
  <si>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</si>
  <si>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</si>
  <si>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</si>
  <si>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</si>
  <si>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</si>
  <si>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</si>
  <si>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</si>
  <si>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</si>
  <si>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</si>
  <si>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</si>
  <si>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</si>
  <si>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</si>
  <si>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</si>
  <si>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</si>
  <si>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</si>
  <si>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</si>
  <si>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</si>
  <si>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</si>
  <si>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</si>
  <si>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</si>
  <si>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</si>
  <si>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</si>
  <si>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</si>
  <si>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</si>
  <si>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</si>
  <si>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</si>
  <si>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</si>
  <si>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</si>
  <si>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</si>
  <si>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</si>
  <si>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</si>
  <si>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</si>
  <si>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</si>
  <si>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</si>
  <si>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</si>
  <si>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</si>
  <si>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</si>
  <si>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</si>
  <si>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</si>
  <si>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</si>
  <si>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</si>
  <si>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</si>
  <si>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</si>
  <si>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</si>
  <si>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</si>
  <si>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</si>
  <si>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</si>
  <si>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</si>
  <si>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</si>
  <si>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</si>
  <si>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</si>
  <si>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</si>
  <si>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</si>
  <si>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</si>
  <si>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</si>
  <si>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</si>
  <si>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</si>
  <si>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</si>
  <si>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</si>
  <si>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</si>
  <si>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</si>
  <si>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</si>
  <si>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</si>
  <si>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</si>
  <si>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</si>
  <si>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</si>
  <si>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</si>
  <si>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</si>
  <si>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</si>
  <si>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</si>
  <si>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</si>
  <si>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</si>
  <si>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</si>
  <si>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</si>
  <si>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</si>
  <si>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</si>
  <si>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</si>
  <si>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</si>
  <si>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</si>
  <si>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</si>
  <si>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</si>
  <si>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</si>
  <si>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</si>
  <si>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</si>
  <si>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</si>
  <si>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</si>
  <si>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</si>
  <si>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</si>
  <si>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</si>
  <si>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</si>
  <si>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</si>
  <si>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</si>
  <si>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</si>
  <si>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</si>
  <si>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</si>
  <si>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</si>
  <si>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</si>
  <si>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</si>
  <si>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</si>
  <si>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</si>
  <si>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</si>
  <si>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</si>
  <si>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</si>
  <si>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</si>
  <si>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</si>
  <si>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</si>
  <si>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</si>
  <si>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</si>
  <si>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</si>
  <si>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</si>
  <si>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</si>
  <si>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</si>
  <si>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</si>
  <si>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</si>
  <si>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</si>
  <si>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</si>
  <si>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</si>
  <si>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</si>
  <si>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</si>
  <si>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</si>
  <si>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</si>
  <si>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</si>
  <si>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</si>
  <si>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</si>
  <si>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</si>
  <si>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</si>
  <si>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</si>
  <si>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</si>
  <si>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</si>
  <si>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</si>
  <si>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</si>
  <si>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</si>
  <si>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</si>
  <si>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</si>
  <si>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</si>
  <si>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</si>
  <si>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</si>
  <si>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</si>
  <si>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</si>
  <si>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</si>
  <si>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</si>
  <si>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</si>
  <si>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</si>
  <si>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</si>
  <si>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</si>
  <si>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</si>
  <si>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</si>
  <si>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</si>
  <si>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</si>
  <si>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</si>
  <si>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</si>
  <si>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</si>
  <si>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</si>
  <si>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</si>
  <si>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</si>
  <si>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</si>
  <si>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</si>
  <si>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</si>
  <si>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</si>
  <si>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</si>
  <si>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</si>
  <si>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</si>
  <si>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</si>
  <si>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</si>
  <si>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</si>
  <si>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</si>
  <si>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</si>
  <si>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</si>
  <si>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</si>
  <si>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</si>
  <si>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</si>
  <si>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</si>
  <si>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</si>
  <si>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</si>
  <si>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</si>
  <si>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</si>
  <si>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</si>
  <si>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</si>
  <si>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</si>
  <si>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</si>
  <si>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</si>
  <si>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</si>
  <si>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</si>
  <si>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</si>
  <si>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</si>
  <si>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</si>
  <si>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</si>
  <si>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</si>
  <si>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</si>
  <si>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</si>
  <si>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</si>
  <si>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</si>
  <si>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</si>
  <si>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</si>
  <si>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</si>
  <si>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</si>
  <si>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</si>
  <si>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</si>
  <si>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</si>
  <si>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</si>
  <si>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</si>
  <si>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</si>
  <si>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</si>
  <si>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</si>
  <si>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</si>
  <si>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</si>
  <si>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</si>
  <si>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</si>
  <si>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</si>
  <si>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</si>
  <si>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</si>
  <si>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</si>
  <si>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</si>
  <si>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</si>
  <si>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</si>
  <si>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</si>
  <si>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</si>
  <si>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</si>
  <si>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</si>
  <si>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</si>
  <si>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</si>
  <si>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</si>
  <si>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</si>
  <si>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</si>
  <si>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</si>
  <si>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</si>
  <si>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</si>
  <si>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</si>
  <si>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</si>
  <si>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</si>
  <si>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</si>
  <si>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</si>
  <si>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</si>
  <si>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</si>
  <si>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</si>
  <si>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</si>
  <si>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</si>
  <si>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</si>
  <si>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</si>
  <si>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</si>
  <si>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</si>
  <si>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</si>
  <si>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</si>
  <si>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</si>
  <si>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</si>
  <si>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</si>
  <si>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</si>
  <si>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</si>
  <si>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</si>
  <si>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</si>
  <si>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</si>
  <si>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</si>
  <si>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</si>
  <si>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</si>
  <si>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</si>
  <si>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</si>
  <si>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</si>
  <si>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</si>
  <si>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</si>
  <si>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</si>
  <si>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</si>
  <si>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</si>
  <si>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</si>
  <si>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</si>
  <si>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</si>
  <si>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</si>
  <si>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</si>
  <si>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</si>
  <si>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</si>
  <si>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</si>
  <si>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</si>
  <si>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</si>
  <si>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</si>
  <si>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</si>
  <si>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</si>
  <si>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</si>
  <si>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</si>
  <si>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</si>
  <si>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</si>
  <si>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</si>
  <si>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</si>
  <si>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</si>
  <si>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</si>
  <si>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</si>
  <si>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</si>
  <si>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</si>
  <si>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</si>
  <si>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</si>
  <si>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</si>
  <si>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</si>
  <si>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</si>
  <si>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</si>
  <si>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</si>
  <si>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</si>
  <si>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</si>
  <si>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</si>
  <si>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</si>
  <si>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</si>
  <si>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</si>
  <si>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</si>
  <si>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</si>
  <si>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</si>
  <si>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</si>
  <si>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</si>
  <si>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</si>
  <si>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</si>
  <si>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</si>
  <si>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</si>
  <si>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</si>
  <si>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</si>
  <si>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</si>
  <si>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</si>
  <si>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</si>
  <si>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</si>
  <si>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</si>
  <si>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</si>
  <si>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</si>
  <si>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</si>
  <si>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</si>
  <si>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</si>
  <si>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</si>
  <si>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</si>
  <si>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</si>
  <si>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</si>
  <si>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</si>
  <si>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</si>
  <si>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</si>
  <si>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</si>
  <si>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</si>
  <si>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</si>
  <si>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</si>
  <si>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</si>
  <si>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</si>
  <si>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</si>
  <si>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</si>
  <si>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</si>
  <si>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</si>
  <si>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</si>
  <si>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</si>
  <si>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</si>
  <si>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</si>
  <si>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</si>
  <si>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</si>
  <si>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</si>
  <si>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</si>
  <si>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</si>
  <si>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</si>
  <si>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</si>
  <si>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</si>
  <si>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</si>
  <si>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</si>
  <si>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</si>
  <si>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</si>
  <si>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</si>
  <si>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</si>
  <si>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</si>
  <si>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</si>
  <si>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</si>
  <si>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</si>
  <si>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</si>
  <si>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</si>
  <si>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</si>
  <si>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</si>
  <si>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</si>
  <si>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</si>
  <si>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</si>
  <si>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</si>
  <si>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</si>
  <si>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</si>
  <si>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</si>
  <si>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</si>
  <si>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</si>
  <si>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</si>
  <si>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</si>
  <si>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</si>
  <si>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</si>
  <si>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</si>
  <si>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</si>
  <si>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</si>
  <si>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</si>
  <si>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</si>
  <si>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</si>
  <si>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</si>
  <si>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</si>
  <si>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</si>
  <si>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</si>
  <si>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</si>
  <si>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</si>
  <si>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</si>
  <si>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</si>
  <si>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</si>
  <si>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</si>
  <si>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</si>
  <si>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</si>
  <si>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</si>
  <si>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</si>
  <si>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</si>
  <si>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</si>
  <si>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</si>
  <si>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</si>
  <si>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</si>
  <si>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</si>
  <si>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</si>
  <si>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</si>
  <si>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</si>
  <si>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</si>
  <si>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</si>
  <si>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</si>
  <si>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</si>
  <si>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</si>
  <si>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</si>
  <si>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</si>
  <si>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</si>
  <si>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</si>
  <si>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</si>
  <si>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</si>
  <si>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</si>
  <si>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</si>
  <si>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</si>
  <si>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</si>
  <si>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</si>
  <si>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</si>
  <si>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</si>
  <si>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</si>
  <si>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</si>
  <si>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</si>
  <si>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</si>
  <si>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</si>
  <si>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</si>
  <si>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</si>
  <si>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</si>
  <si>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</si>
  <si>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</si>
  <si>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</si>
  <si>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</si>
  <si>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</si>
  <si>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</si>
  <si>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</si>
  <si>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</si>
  <si>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</si>
  <si>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</si>
  <si>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</si>
  <si>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</si>
  <si>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</si>
  <si>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</si>
  <si>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</si>
  <si>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</si>
  <si>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</si>
  <si>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</si>
  <si>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</si>
  <si>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</si>
  <si>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</si>
  <si>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</si>
  <si>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</si>
  <si>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</si>
  <si>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</si>
  <si>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</si>
  <si>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</si>
  <si>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</si>
  <si>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</si>
  <si>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</si>
  <si>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</si>
  <si>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</si>
  <si>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</si>
  <si>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</si>
  <si>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</si>
  <si>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</si>
  <si>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</si>
  <si>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</si>
  <si>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</si>
  <si>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</si>
  <si>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</si>
  <si>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</si>
  <si>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</si>
  <si>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</si>
  <si>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</si>
  <si>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</si>
  <si>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</si>
  <si>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</si>
  <si>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</si>
  <si>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</si>
  <si>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</si>
  <si>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</si>
  <si>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</si>
  <si>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</si>
  <si>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</si>
  <si>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</si>
  <si>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</si>
  <si>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</si>
  <si>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</si>
  <si>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</si>
  <si>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</si>
  <si>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</si>
  <si>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</si>
  <si>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</si>
  <si>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</si>
  <si>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</si>
  <si>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</si>
  <si>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</si>
  <si>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</si>
  <si>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</si>
  <si>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</si>
  <si>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</si>
  <si>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</si>
  <si>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</si>
  <si>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</si>
  <si>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</si>
  <si>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</si>
  <si>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</si>
  <si>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</si>
  <si>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</si>
  <si>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</si>
  <si>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</si>
  <si>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</si>
  <si>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</si>
  <si>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</si>
  <si>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</si>
  <si>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</si>
  <si>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</si>
  <si>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</si>
  <si>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</si>
  <si>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</si>
  <si>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</si>
  <si>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</si>
  <si>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</si>
  <si>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</si>
  <si>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</si>
  <si>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</si>
  <si>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</si>
  <si>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</si>
  <si>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</si>
  <si>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</si>
  <si>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</si>
  <si>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</si>
  <si>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</si>
  <si>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</si>
  <si>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</si>
  <si>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</si>
  <si>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</si>
  <si>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</si>
  <si>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</si>
  <si>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</si>
  <si>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</si>
  <si>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</si>
  <si>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</si>
  <si>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</si>
  <si>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</si>
  <si>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</si>
  <si>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</si>
  <si>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</si>
  <si>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</si>
  <si>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</si>
  <si>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</si>
  <si>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</si>
  <si>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</si>
  <si>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</si>
  <si>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</si>
  <si>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</si>
  <si>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</si>
  <si>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</si>
  <si>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</si>
  <si>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</si>
  <si>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</si>
  <si>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</si>
  <si>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</si>
  <si>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</si>
  <si>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</si>
  <si>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</si>
  <si>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</si>
  <si>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</si>
  <si>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</si>
  <si>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</si>
  <si>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</si>
  <si>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</si>
  <si>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</si>
  <si>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</si>
  <si>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</si>
  <si>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</si>
  <si>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</si>
  <si>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</si>
  <si>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</si>
  <si>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</si>
  <si>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</si>
  <si>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</si>
  <si>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</si>
  <si>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</si>
  <si>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</si>
  <si>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</si>
  <si>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</si>
  <si>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</si>
  <si>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</si>
  <si>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</si>
  <si>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</si>
  <si>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</si>
  <si>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</si>
  <si>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</si>
  <si>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</si>
  <si>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</si>
  <si>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</si>
  <si>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</si>
  <si>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</si>
  <si>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</si>
  <si>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</si>
  <si>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</si>
  <si>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</si>
  <si>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</si>
  <si>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</si>
  <si>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</si>
  <si>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</si>
  <si>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</si>
  <si>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</si>
  <si>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</si>
  <si>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</si>
  <si>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</si>
  <si>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</si>
  <si>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</si>
  <si>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</si>
  <si>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</si>
  <si>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</si>
  <si>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</si>
  <si>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</si>
  <si>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</si>
  <si>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</si>
  <si>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</si>
  <si>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</si>
  <si>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</si>
  <si>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</si>
  <si>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</si>
  <si>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</si>
  <si>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</si>
  <si>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</si>
  <si>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</si>
  <si>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</si>
  <si>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</si>
  <si>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</si>
  <si>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</si>
  <si>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</si>
  <si>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</si>
  <si>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</si>
  <si>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</si>
  <si>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</si>
  <si>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</si>
  <si>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</si>
  <si>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</si>
  <si>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</si>
  <si>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</si>
  <si>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</si>
  <si>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</si>
  <si>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</si>
  <si>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</si>
  <si>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</si>
  <si>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</si>
  <si>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</si>
  <si>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</si>
  <si>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</si>
  <si>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</si>
  <si>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</si>
  <si>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</si>
  <si>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</si>
  <si>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</si>
  <si>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</si>
  <si>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</si>
  <si>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</si>
  <si>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</si>
  <si>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</si>
  <si>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</si>
  <si>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</si>
  <si>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</si>
  <si>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</si>
  <si>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</si>
  <si>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</si>
  <si>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</si>
  <si>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</si>
  <si>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</si>
  <si>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</si>
  <si>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</si>
  <si>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</si>
  <si>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</si>
  <si>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</si>
  <si>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</si>
  <si>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</si>
  <si>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</si>
  <si>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</si>
  <si>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</si>
  <si>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</si>
  <si>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</si>
  <si>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</si>
  <si>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</si>
  <si>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</si>
  <si>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</si>
  <si>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</si>
  <si>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</si>
  <si>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</si>
  <si>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</si>
  <si>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</si>
  <si>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</si>
  <si>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</si>
  <si>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</si>
  <si>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</si>
  <si>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</si>
  <si>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</si>
  <si>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</si>
  <si>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</si>
  <si>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</si>
  <si>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</si>
  <si>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</si>
  <si>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</si>
  <si>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</si>
  <si>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</si>
  <si>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</si>
  <si>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</si>
  <si>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</si>
  <si>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</si>
  <si>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</si>
  <si>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</si>
  <si>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</si>
  <si>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</si>
  <si>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</si>
  <si>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</si>
  <si>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</si>
  <si>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</si>
  <si>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</si>
  <si>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</si>
  <si>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</si>
  <si>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</si>
  <si>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</si>
  <si>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</si>
  <si>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</si>
  <si>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</si>
  <si>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</si>
  <si>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</si>
  <si>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</si>
  <si>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</si>
  <si>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</si>
  <si>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</si>
  <si>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</si>
  <si>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</si>
  <si>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</si>
  <si>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</si>
  <si>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</si>
  <si>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</si>
  <si>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</si>
  <si>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</si>
  <si>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</si>
  <si>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</si>
  <si>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</si>
  <si>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</si>
  <si>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</si>
  <si>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</si>
  <si>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</si>
  <si>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</si>
  <si>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</si>
  <si>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</si>
  <si>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</si>
  <si>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</si>
  <si>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</si>
  <si>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</si>
  <si>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</si>
  <si>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</si>
  <si>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</si>
  <si>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</si>
  <si>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</si>
  <si>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</si>
  <si>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</si>
  <si>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</si>
  <si>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</si>
  <si>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</si>
  <si>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</si>
  <si>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</si>
  <si>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</si>
  <si>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</si>
  <si>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</si>
  <si>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</si>
  <si>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</si>
  <si>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</si>
  <si>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</si>
  <si>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</si>
  <si>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</si>
  <si>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</si>
  <si>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</si>
  <si>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</si>
  <si>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</si>
  <si>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</si>
  <si>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</si>
  <si>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</si>
  <si>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</si>
  <si>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</si>
  <si>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</si>
  <si>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</si>
  <si>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</si>
  <si>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</si>
  <si>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</si>
  <si>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</si>
  <si>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</si>
  <si>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</si>
  <si>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</si>
  <si>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</si>
  <si>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</si>
  <si>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</si>
  <si>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</si>
  <si>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</si>
  <si>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</si>
  <si>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</si>
  <si>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</si>
  <si>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</si>
  <si>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</si>
  <si>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</si>
  <si>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</si>
  <si>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</si>
  <si>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</si>
  <si>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</si>
  <si>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</si>
  <si>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</si>
  <si>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</si>
  <si>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</si>
  <si>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</si>
  <si>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</si>
  <si>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</si>
  <si>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</si>
  <si>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</si>
  <si>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</si>
  <si>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</si>
  <si>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</si>
  <si>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</si>
  <si>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</si>
  <si>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</si>
  <si>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</si>
  <si>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</si>
  <si>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</si>
  <si>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</si>
  <si>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</si>
  <si>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</si>
  <si>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</si>
  <si>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</si>
  <si>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</si>
  <si>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</si>
  <si>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</si>
  <si>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</si>
  <si>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</si>
  <si>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</si>
  <si>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</si>
  <si>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</si>
  <si>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</si>
  <si>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</si>
  <si>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</si>
  <si>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</si>
  <si>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</si>
  <si>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</si>
  <si>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</si>
  <si>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</si>
  <si>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</si>
  <si>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</si>
  <si>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</si>
  <si>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</si>
  <si>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</si>
  <si>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</si>
  <si>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</si>
  <si>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</si>
  <si>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</si>
  <si>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</si>
  <si>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</si>
  <si>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</si>
  <si>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</si>
  <si>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</si>
  <si>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</si>
  <si>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</si>
  <si>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</si>
  <si>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</si>
  <si>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</si>
  <si>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</si>
  <si>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</si>
  <si>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</si>
  <si>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</si>
  <si>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</si>
  <si>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</si>
  <si>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</si>
  <si>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</si>
  <si>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</si>
  <si>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</si>
  <si>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</si>
  <si>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</si>
  <si>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</si>
  <si>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</si>
  <si>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</si>
  <si>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</si>
  <si>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</si>
  <si>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</si>
  <si>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</si>
  <si>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</si>
  <si>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</si>
  <si>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</si>
  <si>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</si>
  <si>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</si>
  <si>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</si>
  <si>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</si>
  <si>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</si>
  <si>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</si>
  <si>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</si>
  <si>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</si>
  <si>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</si>
  <si>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</si>
  <si>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</si>
  <si>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</si>
  <si>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</si>
  <si>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</si>
  <si>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</si>
  <si>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</si>
  <si>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</si>
  <si>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</si>
  <si>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</si>
  <si>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</si>
  <si>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</si>
  <si>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</si>
  <si>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</si>
  <si>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</si>
  <si>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</si>
  <si>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</si>
  <si>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</si>
  <si>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</si>
  <si>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</si>
  <si>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</si>
  <si>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</si>
  <si>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</si>
  <si>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</si>
  <si>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</si>
  <si>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</si>
  <si>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</si>
  <si>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</si>
  <si>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</si>
  <si>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</si>
  <si>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</si>
  <si>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</si>
  <si>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</si>
  <si>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</si>
  <si>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</si>
  <si>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</si>
  <si>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</si>
  <si>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</si>
  <si>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</si>
  <si>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</si>
  <si>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</si>
  <si>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</si>
  <si>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</si>
  <si>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</si>
  <si>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</si>
  <si>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</si>
  <si>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</si>
  <si>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</si>
  <si>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</si>
  <si>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</si>
  <si>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</si>
  <si>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</si>
  <si>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</si>
  <si>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</si>
  <si>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</si>
  <si>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</si>
  <si>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</si>
  <si>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</si>
  <si>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</si>
  <si>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</si>
  <si>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</si>
  <si>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</si>
  <si>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</si>
  <si>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</si>
  <si>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</si>
  <si>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</si>
  <si>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</si>
  <si>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</si>
  <si>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</si>
  <si>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</si>
  <si>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</si>
  <si>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</si>
  <si>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</si>
  <si>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</si>
  <si>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</si>
  <si>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</si>
  <si>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</si>
  <si>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</si>
  <si>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</si>
  <si>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</si>
  <si>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</si>
  <si>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</si>
  <si>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</si>
  <si>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</si>
  <si>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</si>
  <si>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</si>
  <si>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</si>
  <si>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</si>
  <si>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</si>
  <si>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</si>
  <si>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</si>
  <si>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</si>
  <si>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</si>
  <si>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</si>
  <si>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</si>
  <si>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</si>
  <si>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</si>
  <si>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</si>
  <si>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</si>
  <si>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</si>
  <si>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</si>
  <si>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</si>
  <si>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</si>
  <si>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</si>
  <si>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</si>
  <si>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</si>
  <si>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</si>
  <si>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</si>
  <si>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</si>
  <si>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</si>
  <si>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</si>
  <si>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</si>
  <si>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</si>
  <si>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</si>
  <si>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</si>
  <si>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</si>
  <si>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</si>
  <si>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</si>
  <si>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</si>
  <si>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</si>
  <si>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</si>
  <si>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</si>
  <si>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</si>
  <si>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</si>
  <si>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</si>
  <si>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</si>
  <si>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</si>
  <si>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</si>
  <si>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</si>
  <si>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</si>
  <si>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</si>
  <si>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</si>
  <si>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</si>
  <si>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</si>
  <si>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</si>
  <si>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</si>
  <si>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</si>
  <si>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</si>
  <si>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</si>
  <si>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</si>
  <si>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</si>
  <si>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</si>
  <si>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</si>
  <si>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</si>
  <si>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</si>
  <si>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</si>
  <si>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</si>
  <si>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</si>
  <si>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</si>
  <si>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</si>
  <si>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</si>
  <si>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</si>
  <si>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</si>
  <si>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</si>
  <si>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</si>
  <si>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</si>
  <si>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</si>
  <si>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</si>
  <si>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</si>
  <si>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</si>
  <si>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</si>
  <si>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</si>
  <si>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</si>
  <si>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</si>
  <si>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</si>
  <si>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</si>
  <si>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</si>
  <si>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</si>
  <si>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</si>
  <si>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</si>
  <si>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</si>
  <si>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</si>
  <si>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</si>
  <si>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</si>
  <si>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</si>
  <si>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</si>
  <si>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</si>
  <si>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</si>
  <si>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</si>
  <si>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</si>
  <si>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</si>
  <si>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</si>
  <si>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</si>
  <si>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</si>
  <si>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</si>
  <si>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</si>
  <si>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</si>
  <si>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</si>
  <si>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</si>
  <si>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</si>
  <si>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</si>
  <si>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</si>
  <si>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</si>
  <si>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</si>
  <si>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</si>
  <si>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</si>
  <si>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</si>
  <si>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</si>
  <si>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</si>
  <si>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</si>
  <si>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</si>
  <si>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</si>
  <si>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</si>
  <si>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</si>
  <si>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</si>
  <si>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</si>
  <si>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</si>
  <si>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</si>
  <si>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</si>
  <si>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</si>
  <si>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</si>
  <si>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</si>
  <si>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</si>
  <si>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</si>
  <si>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</si>
  <si>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</si>
  <si>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</si>
  <si>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</si>
  <si>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</si>
  <si>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</si>
  <si>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</si>
  <si>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</si>
  <si>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</si>
  <si>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</si>
  <si>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</si>
  <si>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</si>
  <si>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</si>
  <si>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</si>
  <si>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</si>
  <si>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</si>
  <si>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</si>
  <si>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</si>
  <si>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</si>
  <si>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</si>
  <si>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</si>
  <si>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</si>
  <si>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</si>
  <si>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</si>
  <si>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</si>
  <si>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</si>
  <si>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</si>
  <si>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</si>
  <si>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</si>
  <si>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</si>
  <si>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</si>
  <si>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</si>
  <si>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</si>
  <si>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</si>
  <si>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</si>
  <si>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</si>
  <si>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</si>
  <si>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</si>
  <si>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</si>
  <si>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</si>
  <si>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</si>
  <si>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</si>
  <si>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</si>
  <si>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</si>
  <si>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</si>
  <si>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</si>
  <si>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</si>
  <si>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</si>
  <si>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</si>
  <si>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</si>
  <si>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</si>
  <si>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</si>
  <si>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</si>
  <si>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</si>
  <si>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</si>
  <si>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</si>
  <si>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</si>
  <si>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</si>
  <si>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</si>
  <si>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</si>
  <si>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</si>
  <si>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</si>
  <si>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</si>
  <si>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</si>
  <si>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</si>
  <si>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</si>
  <si>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</si>
  <si>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</si>
  <si>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</si>
  <si>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</si>
  <si>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</si>
  <si>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</si>
  <si>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</si>
  <si>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</si>
  <si>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</si>
  <si>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</si>
  <si>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</si>
  <si>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</si>
  <si>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</si>
  <si>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</si>
  <si>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</si>
  <si>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</si>
  <si>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</si>
  <si>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</si>
  <si>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</si>
  <si>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</si>
  <si>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</si>
  <si>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</si>
  <si>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</si>
  <si>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</si>
  <si>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</si>
  <si>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</si>
  <si>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</si>
  <si>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</si>
  <si>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</si>
  <si>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</si>
  <si>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</si>
  <si>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</si>
  <si>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</si>
  <si>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</si>
  <si>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</si>
  <si>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</si>
  <si>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</si>
  <si>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</si>
  <si>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</si>
  <si>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</si>
  <si>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</si>
  <si>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</si>
  <si>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</si>
  <si>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</si>
  <si>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</si>
  <si>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</si>
  <si>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</si>
  <si>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</si>
  <si>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</si>
  <si>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</si>
  <si>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</si>
  <si>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</si>
  <si>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</si>
  <si>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</si>
  <si>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</si>
  <si>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</si>
  <si>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</si>
  <si>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</si>
  <si>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</si>
  <si>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</si>
  <si>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</si>
  <si>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</si>
  <si>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</si>
  <si>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</si>
  <si>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</si>
  <si>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</si>
  <si>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</si>
  <si>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</si>
  <si>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</si>
  <si>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</si>
  <si>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</si>
  <si>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</si>
  <si>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</si>
  <si>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</si>
  <si>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</si>
  <si>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</si>
  <si>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</si>
  <si>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</si>
  <si>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</si>
  <si>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</si>
  <si>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</si>
  <si>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</si>
  <si>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</si>
  <si>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</si>
  <si>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</si>
  <si>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</si>
  <si>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</si>
  <si>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</si>
  <si>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</si>
  <si>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</si>
  <si>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</si>
  <si>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</si>
  <si>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</si>
  <si>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</si>
  <si>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</si>
  <si>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</si>
  <si>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</si>
  <si>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</si>
  <si>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</si>
  <si>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</si>
  <si>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</si>
  <si>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</si>
  <si>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</si>
  <si>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</si>
  <si>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</si>
  <si>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</si>
  <si>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</si>
  <si>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</si>
  <si>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</si>
  <si>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</si>
  <si>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</si>
  <si>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</si>
  <si>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</si>
  <si>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</si>
  <si>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</si>
  <si>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</si>
  <si>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</si>
  <si>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</si>
  <si>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</si>
  <si>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</si>
  <si>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</si>
  <si>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</si>
  <si>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</si>
  <si>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</si>
  <si>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</si>
  <si>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</si>
  <si>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</si>
  <si>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</si>
  <si>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</si>
  <si>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</si>
  <si>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</si>
  <si>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</si>
  <si>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</si>
  <si>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</si>
  <si>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</si>
  <si>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</si>
  <si>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</si>
  <si>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</si>
  <si>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</si>
  <si>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</si>
  <si>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</si>
  <si>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</si>
  <si>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</si>
  <si>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</si>
  <si>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</si>
  <si>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</si>
  <si>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</si>
  <si>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</si>
  <si>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</si>
  <si>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</si>
  <si>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</si>
  <si>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</si>
  <si>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</si>
  <si>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</si>
  <si>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</si>
  <si>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</si>
  <si>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</si>
  <si>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</si>
  <si>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</si>
  <si>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</si>
  <si>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</si>
  <si>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</si>
  <si>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</si>
  <si>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</si>
  <si>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</si>
  <si>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</si>
  <si>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</si>
  <si>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</si>
  <si>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</si>
  <si>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</si>
  <si>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</si>
  <si>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</si>
  <si>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</si>
  <si>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</si>
  <si>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</si>
  <si>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</si>
  <si>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</si>
  <si>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</si>
  <si>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</si>
  <si>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</si>
  <si>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</si>
  <si>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</si>
  <si>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</si>
  <si>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</si>
  <si>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</si>
  <si>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</si>
  <si>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</si>
  <si>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</si>
  <si>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</si>
  <si>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</si>
  <si>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</si>
  <si>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</si>
  <si>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</si>
  <si>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</si>
  <si>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</si>
  <si>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</si>
  <si>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</si>
  <si>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</si>
  <si>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</si>
  <si>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</si>
  <si>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</si>
  <si>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</si>
  <si>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</si>
  <si>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</si>
  <si>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</si>
  <si>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</si>
  <si>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</si>
  <si>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</si>
  <si>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</si>
  <si>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</si>
  <si>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</si>
  <si>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</si>
  <si>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</si>
  <si>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</si>
  <si>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</si>
  <si>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</si>
  <si>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</si>
  <si>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</si>
  <si>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</si>
  <si>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</si>
  <si>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</si>
  <si>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</si>
  <si>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</si>
  <si>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</si>
  <si>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</si>
  <si>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</si>
  <si>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</si>
  <si>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</si>
  <si>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</si>
  <si>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</si>
  <si>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</si>
  <si>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</si>
  <si>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</si>
  <si>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</si>
  <si>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</si>
  <si>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</si>
  <si>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</si>
  <si>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</si>
  <si>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</si>
  <si>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</si>
  <si>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</si>
  <si>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</si>
  <si>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</si>
  <si>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</si>
  <si>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</si>
  <si>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</si>
  <si>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</si>
  <si>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</si>
  <si>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</si>
  <si>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</si>
  <si>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</si>
  <si>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</si>
  <si>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</si>
  <si>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</si>
  <si>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</si>
  <si>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</si>
  <si>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</si>
  <si>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</si>
  <si>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</si>
  <si>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</si>
  <si>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</si>
  <si>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</si>
  <si>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</si>
  <si>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</si>
  <si>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</si>
  <si>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</si>
  <si>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</si>
  <si>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</si>
  <si>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</si>
  <si>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</si>
  <si>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</si>
  <si>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</si>
  <si>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</si>
  <si>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</si>
  <si>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</si>
  <si>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</si>
  <si>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</si>
  <si>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</si>
  <si>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</si>
  <si>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</si>
  <si>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</si>
  <si>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</si>
  <si>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</si>
  <si>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</si>
  <si>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</si>
  <si>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</si>
  <si>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</si>
  <si>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</si>
  <si>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</si>
  <si>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</si>
  <si>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</si>
  <si>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</si>
  <si>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</si>
  <si>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</si>
  <si>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</si>
  <si>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</si>
  <si>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</si>
  <si>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</si>
  <si>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</si>
  <si>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</si>
  <si>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</si>
  <si>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</si>
  <si>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</si>
  <si>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</si>
  <si>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</si>
  <si>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</si>
  <si>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</si>
  <si>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</si>
  <si>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</si>
  <si>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</si>
  <si>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</si>
  <si>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</si>
  <si>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</si>
  <si>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</si>
  <si>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</si>
  <si>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</si>
  <si>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</si>
  <si>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</si>
  <si>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</si>
  <si>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</si>
  <si>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</si>
  <si>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</si>
  <si>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</si>
  <si>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</si>
  <si>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</si>
  <si>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</si>
  <si>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</si>
  <si>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</si>
  <si>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</si>
  <si>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</si>
  <si>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</si>
  <si>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</si>
  <si>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</si>
  <si>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</si>
  <si>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</si>
  <si>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</si>
  <si>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</si>
  <si>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</si>
  <si>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</si>
  <si>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</si>
  <si>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</si>
  <si>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</si>
  <si>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</si>
  <si>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</si>
  <si>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</si>
  <si>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</si>
  <si>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</si>
  <si>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</si>
  <si>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</si>
  <si>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</si>
  <si>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</si>
  <si>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</si>
  <si>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</si>
  <si>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</si>
  <si>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</si>
  <si>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</si>
  <si>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</si>
  <si>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</si>
  <si>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</si>
  <si>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</si>
  <si>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</si>
  <si>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</si>
  <si>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</si>
  <si>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</si>
  <si>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</si>
  <si>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</si>
  <si>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</si>
  <si>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</si>
  <si>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</si>
  <si>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</si>
  <si>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</si>
  <si>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</si>
  <si>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</si>
  <si>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</si>
  <si>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</si>
  <si>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</si>
  <si>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</si>
  <si>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</si>
  <si>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</si>
  <si>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</si>
  <si>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</si>
  <si>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</si>
  <si>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</si>
  <si>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</si>
  <si>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</si>
  <si>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</si>
  <si>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</si>
  <si>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</si>
  <si>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</si>
  <si>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</si>
  <si>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</si>
  <si>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</si>
  <si>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</si>
  <si>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</si>
  <si>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</si>
  <si>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</si>
  <si>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</si>
  <si>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</si>
  <si>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</si>
  <si>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</si>
  <si>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</si>
  <si>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</si>
  <si>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</si>
  <si>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</si>
  <si>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</si>
  <si>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</si>
  <si>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</si>
  <si>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</si>
  <si>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</si>
  <si>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</si>
  <si>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</si>
  <si>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</si>
  <si>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</si>
  <si>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</si>
  <si>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</si>
  <si>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</si>
  <si>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</si>
  <si>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</si>
  <si>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</si>
  <si>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</si>
  <si>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</si>
  <si>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</si>
  <si>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</si>
  <si>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</si>
  <si>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</si>
  <si>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</si>
  <si>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</si>
  <si>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</si>
  <si>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</si>
  <si>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</si>
  <si>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</si>
  <si>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</si>
  <si>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</si>
  <si>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</si>
  <si>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</si>
  <si>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</si>
  <si>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</si>
  <si>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</si>
  <si>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</si>
  <si>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</si>
  <si>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</si>
  <si>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</si>
  <si>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</si>
  <si>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</si>
  <si>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</si>
  <si>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</si>
  <si>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</si>
  <si>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</si>
  <si>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</si>
  <si>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</si>
  <si>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</si>
  <si>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</si>
  <si>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</si>
  <si>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</si>
  <si>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</si>
  <si>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</si>
  <si>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</si>
  <si>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</si>
  <si>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</si>
  <si>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</si>
  <si>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</si>
  <si>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</si>
  <si>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</si>
  <si>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</si>
  <si>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</si>
  <si>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</si>
  <si>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</si>
  <si>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</si>
  <si>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</si>
  <si>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</si>
  <si>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</si>
  <si>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</si>
  <si>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</si>
  <si>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</si>
  <si>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</si>
  <si>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</si>
  <si>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</si>
  <si>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</si>
  <si>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</si>
  <si>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</si>
  <si>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</si>
  <si>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</si>
  <si>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</si>
  <si>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</si>
  <si>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</si>
  <si>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</si>
  <si>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</si>
  <si>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</si>
  <si>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</si>
  <si>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</si>
  <si>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</si>
  <si>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</si>
  <si>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</si>
  <si>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</si>
  <si>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</si>
  <si>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</si>
  <si>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</si>
  <si>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</si>
  <si>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</si>
  <si>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</si>
  <si>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</si>
  <si>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</si>
  <si>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</si>
  <si>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</si>
  <si>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</si>
  <si>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</si>
  <si>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</si>
  <si>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</si>
  <si>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</si>
  <si>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</si>
  <si>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</si>
  <si>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</si>
  <si>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</si>
  <si>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</si>
  <si>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</si>
  <si>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</si>
  <si>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</si>
  <si>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</si>
  <si>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</si>
  <si>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</si>
  <si>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</si>
  <si>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</si>
  <si>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</si>
  <si>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</si>
  <si>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</si>
  <si>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</si>
  <si>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</si>
  <si>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</si>
  <si>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</si>
  <si>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</si>
  <si>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</si>
  <si>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</si>
  <si>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</si>
  <si>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</si>
  <si>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</si>
  <si>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</si>
  <si>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</si>
  <si>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</si>
  <si>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</si>
  <si>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</si>
  <si>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</si>
  <si>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</si>
  <si>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</si>
  <si>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</si>
  <si>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</si>
  <si>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</si>
  <si>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</si>
  <si>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</si>
  <si>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</si>
  <si>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</si>
  <si>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</si>
  <si>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</si>
  <si>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</si>
  <si>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</si>
  <si>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</si>
  <si>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</si>
  <si>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</si>
  <si>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</si>
  <si>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</si>
  <si>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</si>
  <si>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</si>
  <si>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</si>
  <si>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</si>
  <si>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</si>
  <si>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</si>
  <si>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</si>
  <si>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</si>
  <si>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</si>
  <si>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</si>
  <si>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</si>
  <si>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</si>
  <si>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</si>
  <si>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</si>
  <si>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</si>
  <si>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</si>
  <si>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</si>
  <si>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</si>
  <si>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</si>
  <si>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</si>
  <si>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</si>
  <si>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</si>
  <si>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</si>
  <si>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</si>
  <si>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</si>
  <si>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</si>
  <si>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</si>
  <si>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</si>
  <si>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</si>
  <si>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</si>
  <si>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</si>
  <si>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</si>
  <si>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</si>
  <si>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</si>
  <si>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</si>
  <si>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</si>
  <si>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</si>
  <si>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</si>
  <si>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</si>
  <si>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</si>
  <si>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</si>
  <si>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</si>
  <si>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</si>
  <si>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</si>
  <si>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</si>
  <si>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</si>
  <si>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</si>
  <si>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</si>
  <si>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</si>
  <si>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</si>
  <si>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</si>
  <si>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</si>
  <si>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</si>
  <si>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</si>
  <si>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</si>
  <si>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</si>
  <si>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</si>
  <si>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</si>
  <si>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</si>
  <si>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</si>
  <si>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</si>
  <si>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</si>
  <si>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</si>
  <si>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</si>
  <si>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</si>
  <si>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</si>
  <si>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</si>
  <si>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</si>
  <si>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</si>
  <si>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</si>
  <si>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</si>
  <si>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</si>
  <si>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</si>
  <si>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</si>
  <si>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</si>
  <si>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</si>
  <si>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</si>
  <si>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</si>
  <si>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</si>
  <si>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</si>
  <si>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</si>
  <si>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</si>
  <si>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</si>
  <si>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</si>
  <si>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</si>
  <si>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</si>
  <si>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</si>
  <si>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</si>
  <si>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</si>
  <si>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</si>
  <si>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</si>
  <si>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</si>
  <si>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</si>
  <si>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</si>
  <si>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</si>
  <si>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</si>
  <si>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</si>
  <si>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</si>
  <si>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</si>
  <si>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</si>
  <si>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</si>
  <si>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</si>
  <si>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</si>
  <si>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</si>
  <si>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</si>
  <si>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</si>
  <si>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</si>
  <si>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</si>
  <si>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</si>
  <si>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</si>
  <si>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</si>
  <si>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</si>
  <si>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</si>
  <si>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</si>
  <si>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</si>
  <si>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</si>
  <si>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</si>
  <si>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</si>
  <si>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</si>
  <si>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</si>
  <si>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</si>
  <si>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</si>
  <si>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</si>
  <si>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</si>
  <si>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</si>
  <si>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</si>
  <si>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</si>
  <si>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</si>
  <si>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</si>
  <si>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</si>
  <si>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</si>
  <si>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</si>
  <si>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</si>
  <si>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</si>
  <si>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</si>
  <si>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</si>
  <si>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</si>
  <si>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</si>
  <si>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</si>
  <si>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</si>
  <si>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</si>
  <si>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</si>
  <si>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</si>
  <si>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</si>
  <si>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</si>
  <si>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</si>
  <si>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</si>
  <si>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</si>
  <si>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</si>
  <si>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</si>
  <si>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</si>
  <si>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</si>
  <si>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</si>
  <si>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</si>
  <si>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</si>
  <si>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</si>
  <si>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</si>
  <si>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</si>
  <si>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</si>
  <si>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</si>
  <si>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</si>
  <si>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</si>
  <si>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</si>
  <si>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</si>
  <si>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</si>
  <si>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</si>
  <si>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</si>
  <si>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</si>
  <si>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</si>
  <si>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</si>
  <si>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</si>
  <si>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</si>
  <si>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</si>
  <si>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</si>
  <si>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</si>
  <si>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</si>
  <si>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</si>
  <si>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</si>
  <si>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</si>
  <si>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</si>
  <si>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</si>
  <si>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</si>
  <si>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</si>
  <si>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</si>
  <si>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</si>
  <si>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</si>
  <si>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</si>
  <si>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</si>
  <si>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</si>
  <si>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</si>
  <si>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</si>
  <si>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</si>
  <si>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</si>
  <si>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</si>
  <si>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</si>
  <si>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</si>
  <si>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</si>
  <si>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</si>
  <si>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</si>
  <si>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</si>
  <si>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</si>
  <si>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</si>
  <si>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</si>
  <si>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</si>
  <si>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</si>
  <si>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</si>
  <si>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</si>
  <si>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</si>
  <si>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</si>
  <si>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</si>
  <si>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</si>
  <si>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</si>
  <si>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</si>
  <si>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</si>
  <si>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</si>
  <si>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</si>
  <si>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</si>
  <si>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</si>
  <si>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</si>
  <si>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</si>
  <si>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</si>
  <si>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</si>
  <si>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</si>
  <si>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</si>
  <si>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</si>
  <si>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</si>
  <si>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</si>
  <si>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</si>
  <si>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</si>
  <si>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</si>
  <si>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</si>
  <si>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</si>
  <si>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</si>
  <si>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</si>
  <si>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</si>
  <si>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</si>
  <si>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</si>
  <si>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</si>
  <si>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</si>
  <si>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</si>
  <si>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</si>
  <si>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</si>
  <si>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</si>
  <si>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</si>
  <si>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</si>
  <si>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</si>
  <si>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</si>
  <si>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</si>
  <si>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</si>
  <si>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</si>
  <si>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</si>
  <si>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</si>
  <si>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</si>
  <si>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</si>
  <si>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</si>
  <si>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</si>
  <si>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</si>
  <si>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</si>
  <si>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</si>
  <si>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</si>
  <si>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</si>
  <si>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</si>
  <si>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</si>
  <si>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</si>
  <si>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</si>
  <si>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</si>
  <si>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</si>
  <si>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</si>
  <si>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</si>
  <si>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</si>
  <si>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</si>
  <si>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</si>
  <si>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</si>
  <si>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</si>
  <si>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</si>
  <si>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</si>
  <si>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</si>
  <si>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</si>
  <si>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</si>
  <si>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</si>
  <si>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</si>
  <si>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</si>
  <si>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</si>
  <si>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</si>
  <si>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</si>
  <si>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</si>
  <si>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</si>
  <si>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</si>
  <si>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</si>
  <si>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</si>
  <si>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</si>
  <si>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</si>
  <si>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</si>
  <si>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</si>
  <si>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</si>
  <si>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</si>
  <si>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</si>
  <si>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</si>
  <si>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</si>
  <si>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</si>
  <si>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</si>
  <si>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</si>
  <si>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</si>
  <si>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</si>
  <si>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</si>
  <si>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</si>
  <si>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</si>
  <si>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</si>
  <si>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</si>
  <si>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</si>
  <si>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</si>
  <si>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</si>
  <si>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</si>
  <si>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</si>
  <si>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</si>
  <si>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</si>
  <si>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</si>
  <si>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</si>
  <si>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</si>
  <si>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</si>
  <si>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</si>
  <si>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</si>
  <si>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</si>
  <si>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</si>
  <si>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</si>
  <si>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</si>
  <si>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</si>
  <si>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</si>
  <si>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</si>
  <si>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</si>
  <si>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</si>
  <si>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</si>
  <si>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</si>
  <si>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</si>
  <si>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</si>
  <si>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</si>
  <si>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</si>
  <si>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</si>
  <si>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</si>
  <si>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</si>
  <si>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</si>
  <si>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</si>
  <si>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</si>
  <si>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</si>
  <si>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</si>
  <si>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</si>
  <si>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</si>
  <si>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</si>
  <si>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</si>
  <si>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</si>
  <si>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</si>
  <si>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</si>
  <si>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</si>
  <si>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</si>
  <si>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</si>
  <si>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</si>
  <si>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</si>
  <si>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</si>
  <si>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</si>
  <si>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</si>
  <si>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</si>
  <si>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</si>
  <si>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</si>
  <si>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</si>
  <si>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</si>
  <si>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</si>
  <si>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</si>
  <si>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</si>
  <si>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</si>
  <si>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</si>
  <si>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</si>
  <si>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</si>
  <si>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</si>
  <si>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</si>
  <si>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</si>
  <si>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</si>
  <si>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</si>
  <si>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</si>
  <si>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</si>
  <si>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</si>
  <si>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</si>
  <si>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</si>
  <si>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</si>
  <si>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</si>
  <si>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</si>
  <si>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</si>
  <si>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</si>
  <si>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</si>
  <si>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</si>
  <si>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</si>
  <si>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</si>
  <si>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</si>
  <si>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</si>
  <si>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</si>
  <si>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</si>
  <si>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</si>
  <si>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</si>
  <si>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</si>
  <si>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</si>
  <si>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</si>
  <si>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</si>
  <si>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</si>
  <si>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</si>
  <si>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</si>
  <si>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</si>
  <si>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</si>
  <si>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</si>
  <si>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</si>
  <si>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</si>
  <si>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</si>
  <si>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</si>
  <si>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</si>
  <si>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</si>
  <si>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</si>
  <si>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</si>
  <si>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</si>
  <si>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</si>
  <si>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</si>
  <si>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</si>
  <si>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</si>
  <si>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</si>
  <si>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</si>
  <si>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</si>
  <si>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</si>
  <si>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</si>
  <si>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</si>
  <si>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</si>
  <si>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</si>
  <si>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</si>
  <si>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</si>
  <si>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</si>
  <si>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</si>
  <si>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</si>
  <si>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</si>
  <si>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</si>
  <si>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</si>
  <si>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</si>
  <si>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</si>
  <si>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</si>
  <si>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</si>
  <si>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</si>
  <si>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</si>
  <si>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</si>
  <si>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</si>
  <si>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</si>
  <si>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</si>
  <si>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</si>
  <si>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</si>
  <si>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</si>
  <si>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</si>
  <si>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</si>
  <si>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</si>
  <si>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</si>
  <si>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</si>
  <si>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</si>
  <si>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</si>
  <si>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</si>
  <si>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</si>
  <si>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</si>
  <si>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</si>
  <si>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</si>
  <si>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</si>
  <si>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</si>
  <si>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</si>
  <si>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</si>
  <si>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</si>
  <si>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</si>
  <si>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</si>
  <si>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</si>
  <si>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</si>
  <si>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</si>
  <si>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</si>
  <si>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</si>
  <si>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</si>
  <si>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</si>
  <si>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</si>
  <si>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</si>
  <si>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</si>
  <si>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</si>
  <si>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</si>
  <si>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</si>
  <si>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</si>
  <si>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</si>
  <si>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</si>
  <si>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</si>
  <si>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</si>
  <si>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</si>
  <si>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</si>
  <si>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</si>
  <si>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</si>
  <si>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</si>
  <si>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</si>
  <si>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</si>
  <si>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</si>
  <si>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</si>
  <si>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</si>
  <si>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</si>
  <si>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</si>
  <si>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</si>
  <si>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</si>
  <si>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</si>
  <si>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</si>
  <si>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</si>
  <si>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</si>
  <si>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</si>
  <si>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</si>
  <si>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</si>
  <si>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</si>
  <si>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</si>
  <si>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</si>
  <si>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</si>
  <si>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</si>
  <si>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</si>
  <si>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</si>
  <si>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</si>
  <si>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</si>
  <si>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</si>
  <si>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</si>
  <si>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</si>
  <si>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</si>
  <si>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</si>
  <si>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</si>
  <si>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</si>
  <si>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</si>
  <si>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</si>
  <si>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</si>
  <si>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</si>
  <si>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</si>
  <si>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</si>
  <si>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</si>
  <si>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</si>
  <si>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</si>
  <si>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</si>
  <si>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</si>
  <si>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</si>
  <si>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</si>
  <si>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</si>
  <si>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</si>
  <si>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</si>
  <si>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</si>
  <si>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</si>
  <si>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</si>
  <si>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</si>
  <si>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</si>
  <si>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</si>
  <si>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</si>
  <si>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</si>
  <si>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</si>
  <si>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</si>
  <si>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</si>
  <si>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</si>
  <si>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</si>
  <si>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</si>
  <si>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</si>
  <si>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</si>
  <si>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</si>
  <si>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</si>
  <si>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</si>
  <si>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</si>
  <si>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</si>
  <si>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</si>
  <si>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</si>
  <si>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</si>
  <si>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</si>
  <si>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</si>
  <si>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</si>
  <si>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</si>
  <si>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</si>
  <si>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</si>
  <si>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</si>
  <si>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</si>
  <si>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</si>
  <si>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</si>
  <si>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</si>
  <si>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</si>
  <si>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</si>
  <si>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</si>
  <si>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</si>
  <si>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</si>
  <si>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</si>
  <si>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</si>
  <si>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</si>
  <si>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</si>
  <si>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</si>
  <si>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</si>
  <si>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</si>
  <si>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</si>
  <si>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</si>
  <si>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</si>
  <si>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</si>
  <si>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</si>
  <si>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</si>
  <si>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</si>
  <si>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</si>
  <si>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</si>
  <si>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</si>
  <si>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</si>
  <si>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</si>
  <si>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</si>
  <si>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</si>
  <si>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</si>
  <si>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</si>
  <si>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</si>
  <si>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</si>
  <si>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</si>
  <si>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</si>
  <si>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</si>
  <si>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</si>
  <si>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</si>
  <si>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</si>
  <si>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</si>
  <si>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</si>
  <si>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</si>
  <si>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</si>
  <si>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</si>
  <si>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</si>
  <si>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</si>
  <si>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</si>
  <si>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</si>
  <si>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</si>
  <si>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</si>
  <si>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</si>
  <si>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</si>
  <si>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</si>
  <si>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</si>
  <si>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</si>
  <si>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</si>
  <si>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</si>
  <si>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</si>
  <si>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</si>
  <si>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</si>
  <si>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</si>
  <si>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</si>
  <si>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</si>
  <si>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</si>
  <si>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</si>
  <si>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</si>
  <si>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</si>
  <si>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</si>
  <si>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</si>
  <si>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</si>
  <si>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</si>
  <si>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</si>
  <si>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</si>
  <si>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</si>
  <si>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</si>
  <si>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</si>
  <si>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</si>
  <si>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</si>
  <si>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</si>
  <si>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</si>
  <si>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</si>
  <si>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</si>
  <si>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</si>
  <si>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</si>
  <si>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</si>
  <si>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</si>
  <si>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</si>
  <si>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</si>
  <si>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</si>
  <si>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</si>
  <si>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</si>
  <si>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</si>
  <si>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</si>
  <si>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</si>
  <si>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</si>
  <si>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</si>
  <si>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</si>
  <si>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</si>
  <si>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</si>
  <si>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</si>
  <si>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</si>
  <si>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</si>
  <si>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</si>
  <si>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</si>
  <si>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</si>
  <si>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</si>
  <si>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</si>
  <si>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</si>
  <si>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</si>
  <si>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</si>
  <si>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</si>
  <si>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</si>
  <si>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</si>
  <si>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</si>
  <si>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</si>
  <si>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</si>
  <si>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</si>
  <si>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</si>
  <si>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</si>
  <si>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</si>
  <si>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</si>
  <si>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</si>
  <si>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</si>
  <si>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</si>
  <si>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</si>
  <si>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</si>
  <si>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</si>
  <si>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</si>
  <si>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</si>
  <si>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</si>
  <si>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</si>
  <si>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</si>
  <si>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</si>
  <si>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</si>
  <si>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</si>
  <si>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</si>
  <si>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</si>
  <si>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</si>
  <si>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</si>
  <si>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</si>
  <si>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</si>
  <si>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</si>
  <si>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</si>
  <si>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</si>
  <si>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</si>
  <si>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</si>
  <si>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</si>
  <si>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</si>
  <si>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</si>
  <si>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</si>
  <si>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</si>
  <si>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</si>
  <si>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</si>
  <si>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</si>
  <si>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</si>
  <si>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</si>
  <si>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</si>
  <si>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</si>
  <si>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</si>
  <si>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</si>
  <si>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</si>
  <si>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</si>
  <si>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</si>
  <si>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</si>
  <si>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</si>
  <si>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</si>
  <si>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</si>
  <si>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</si>
  <si>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</si>
  <si>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</si>
  <si>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</si>
  <si>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</si>
  <si>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</si>
  <si>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</si>
  <si>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</si>
  <si>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</si>
  <si>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</si>
  <si>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</si>
  <si>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</si>
  <si>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</si>
  <si>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</si>
  <si>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</si>
  <si>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</si>
  <si>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</si>
  <si>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</si>
  <si>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</si>
  <si>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</si>
  <si>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</si>
  <si>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</si>
  <si>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</si>
  <si>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</si>
  <si>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</si>
  <si>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</si>
  <si>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</si>
  <si>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</si>
  <si>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</si>
  <si>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</si>
  <si>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</si>
  <si>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</si>
  <si>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</si>
  <si>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</si>
  <si>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</si>
  <si>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</si>
  <si>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</si>
  <si>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</si>
  <si>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</si>
  <si>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</si>
  <si>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</si>
  <si>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</si>
  <si>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</si>
  <si>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</si>
  <si>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</si>
  <si>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</si>
  <si>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</si>
  <si>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</si>
  <si>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</si>
  <si>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</si>
  <si>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</si>
  <si>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</si>
  <si>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</si>
  <si>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</si>
  <si>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</si>
  <si>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</si>
  <si>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</si>
  <si>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</si>
  <si>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</si>
  <si>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</si>
  <si>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</si>
  <si>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</si>
  <si>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</si>
  <si>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</si>
  <si>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</si>
  <si>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</si>
  <si>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</si>
  <si>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</si>
  <si>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</si>
  <si>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</si>
  <si>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</si>
  <si>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</si>
  <si>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</si>
  <si>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</si>
  <si>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</si>
  <si>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</si>
  <si>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</si>
  <si>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</si>
  <si>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</si>
  <si>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</si>
  <si>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</si>
  <si>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</si>
  <si>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</si>
  <si>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</si>
  <si>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</si>
  <si>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</si>
  <si>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</si>
  <si>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</si>
  <si>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</si>
  <si>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</si>
  <si>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</si>
  <si>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</si>
  <si>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</si>
  <si>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</si>
  <si>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</si>
  <si>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</si>
  <si>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</si>
  <si>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</si>
  <si>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</si>
  <si>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</si>
  <si>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</si>
  <si>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</si>
  <si>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</si>
  <si>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</si>
  <si>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</si>
  <si>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</si>
  <si>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</si>
  <si>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</si>
  <si>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</si>
  <si>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</si>
  <si>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</si>
  <si>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</si>
  <si>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</si>
  <si>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</si>
  <si>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</si>
  <si>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</si>
  <si>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</si>
  <si>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</si>
  <si>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</si>
  <si>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</si>
  <si>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</si>
  <si>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</si>
  <si>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</si>
  <si>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</si>
  <si>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</si>
  <si>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</si>
  <si>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</si>
  <si>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</si>
  <si>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</si>
  <si>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</si>
  <si>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</si>
  <si>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</si>
  <si>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</si>
  <si>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</si>
  <si>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</si>
  <si>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</si>
  <si>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</si>
  <si>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</si>
  <si>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</si>
  <si>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</si>
  <si>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</si>
  <si>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</si>
  <si>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</si>
  <si>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</si>
  <si>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</si>
  <si>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</si>
  <si>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</si>
  <si>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</si>
  <si>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</si>
  <si>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</si>
  <si>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</si>
  <si>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</si>
  <si>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</si>
  <si>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</si>
  <si>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</si>
  <si>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</si>
  <si>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</si>
  <si>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</si>
  <si>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</si>
  <si>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</si>
  <si>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</si>
  <si>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</si>
  <si>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</si>
  <si>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</si>
  <si>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</si>
  <si>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</si>
  <si>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</si>
  <si>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</si>
  <si>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</si>
  <si>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</si>
  <si>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</si>
  <si>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</si>
  <si>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</si>
  <si>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</si>
  <si>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</si>
  <si>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</si>
  <si>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</si>
  <si>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</si>
  <si>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</si>
  <si>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</si>
  <si>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</si>
  <si>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</si>
  <si>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</si>
  <si>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</si>
  <si>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</si>
  <si>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</si>
  <si>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</si>
  <si>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</si>
  <si>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</si>
  <si>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</si>
  <si>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</si>
  <si>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</si>
  <si>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</si>
  <si>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</si>
  <si>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</si>
  <si>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</si>
  <si>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</si>
  <si>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</si>
  <si>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</si>
  <si>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</si>
  <si>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</si>
  <si>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</si>
  <si>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</si>
  <si>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</si>
  <si>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</si>
  <si>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</si>
  <si>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</si>
  <si>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</si>
  <si>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</si>
  <si>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</si>
  <si>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</si>
  <si>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</si>
  <si>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</si>
  <si>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</si>
  <si>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</si>
  <si>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</si>
  <si>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</si>
  <si>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</si>
  <si>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</si>
  <si>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</si>
  <si>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</si>
  <si>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</si>
  <si>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</si>
  <si>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</si>
  <si>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</si>
  <si>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</si>
  <si>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</si>
  <si>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</si>
  <si>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</si>
  <si>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</si>
  <si>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</si>
  <si>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</si>
  <si>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</si>
  <si>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</si>
  <si>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</si>
  <si>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</si>
  <si>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</si>
  <si>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</si>
  <si>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</si>
  <si>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</si>
  <si>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</si>
  <si>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</si>
  <si>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</si>
  <si>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</si>
  <si>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</si>
  <si>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</si>
  <si>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</si>
  <si>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</si>
  <si>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</si>
  <si>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</si>
  <si>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</si>
  <si>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</si>
  <si>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</si>
  <si>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</si>
  <si>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</si>
  <si>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</si>
  <si>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</si>
  <si>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</si>
  <si>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</si>
  <si>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</si>
  <si>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</si>
  <si>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</si>
  <si>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</si>
  <si>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</si>
  <si>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</si>
  <si>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</si>
  <si>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</si>
  <si>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</si>
  <si>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</si>
  <si>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</si>
  <si>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</si>
  <si>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</si>
  <si>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</si>
  <si>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</si>
  <si>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</si>
  <si>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</si>
  <si>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</si>
  <si>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</si>
  <si>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</si>
  <si>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</si>
  <si>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</si>
  <si>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</si>
  <si>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</si>
  <si>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</si>
  <si>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</si>
  <si>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</si>
  <si>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</si>
  <si>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</si>
  <si>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</si>
  <si>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</si>
  <si>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</si>
  <si>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</si>
  <si>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</si>
  <si>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</si>
  <si>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</si>
  <si>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</si>
  <si>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</si>
  <si>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</si>
  <si>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</si>
  <si>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</si>
  <si>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</si>
  <si>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</si>
  <si>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</si>
  <si>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</si>
  <si>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</si>
  <si>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</si>
  <si>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</si>
  <si>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</si>
  <si>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</si>
  <si>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</si>
  <si>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</si>
  <si>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</si>
  <si>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</si>
  <si>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</si>
  <si>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</si>
  <si>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</si>
  <si>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</si>
  <si>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</si>
  <si>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</si>
  <si>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</si>
  <si>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</si>
  <si>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</si>
  <si>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</si>
  <si>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</si>
  <si>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</si>
  <si>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</si>
  <si>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</si>
  <si>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</si>
  <si>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</si>
  <si>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</si>
  <si>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</si>
  <si>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</si>
  <si>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</si>
  <si>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</si>
  <si>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</si>
  <si>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</si>
  <si>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</si>
  <si>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</si>
  <si>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</si>
  <si>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</si>
  <si>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</si>
  <si>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</si>
  <si>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</si>
  <si>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</si>
  <si>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</si>
  <si>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</si>
  <si>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</si>
  <si>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</si>
  <si>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</si>
  <si>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</si>
  <si>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</si>
  <si>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</si>
  <si>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</si>
  <si>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</si>
  <si>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</si>
  <si>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</si>
  <si>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</si>
  <si>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</si>
  <si>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</si>
  <si>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</si>
  <si>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</si>
  <si>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</si>
  <si>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</si>
  <si>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</si>
  <si>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</si>
  <si>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</si>
  <si>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</si>
  <si>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</si>
  <si>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</si>
  <si>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</si>
  <si>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</si>
  <si>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</si>
  <si>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</si>
  <si>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</si>
  <si>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</si>
  <si>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</si>
  <si>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</si>
  <si>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</si>
  <si>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</si>
  <si>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</si>
  <si>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</si>
  <si>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</si>
  <si>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</si>
  <si>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</si>
  <si>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</si>
  <si>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</si>
  <si>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</si>
  <si>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</si>
  <si>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</si>
  <si>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</si>
  <si>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</si>
  <si>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</si>
  <si>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</si>
  <si>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</si>
  <si>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</si>
  <si>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</si>
  <si>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</si>
  <si>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</si>
  <si>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</si>
  <si>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</si>
  <si>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</si>
  <si>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</si>
  <si>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</si>
  <si>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</si>
  <si>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</si>
  <si>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</si>
  <si>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</si>
  <si>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</si>
  <si>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</si>
  <si>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</si>
  <si>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</si>
  <si>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</si>
  <si>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</si>
  <si>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</si>
  <si>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</si>
  <si>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</si>
  <si>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</si>
  <si>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</si>
  <si>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</si>
  <si>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</si>
  <si>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</si>
  <si>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</si>
  <si>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</si>
  <si>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</si>
  <si>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</si>
  <si>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</si>
  <si>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</si>
  <si>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</si>
  <si>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</si>
  <si>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</si>
  <si>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</si>
  <si>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</si>
  <si>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</si>
  <si>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</si>
  <si>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</si>
  <si>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</si>
  <si>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</si>
  <si>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</si>
  <si>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</si>
  <si>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</si>
  <si>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</si>
  <si>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</si>
  <si>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</si>
  <si>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</si>
  <si>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</si>
  <si>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</si>
  <si>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</si>
  <si>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</si>
  <si>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</si>
  <si>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</si>
  <si>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</si>
  <si>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</si>
  <si>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</si>
  <si>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</si>
  <si>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</si>
  <si>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</si>
  <si>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</si>
  <si>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</si>
  <si>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</si>
  <si>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</si>
  <si>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</si>
  <si>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</si>
  <si>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</si>
  <si>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</si>
  <si>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</si>
  <si>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</si>
  <si>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</si>
  <si>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</si>
  <si>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</si>
  <si>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</si>
  <si>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</si>
  <si>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</si>
  <si>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</si>
  <si>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</si>
  <si>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</si>
  <si>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</si>
  <si>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</si>
  <si>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</si>
  <si>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</si>
  <si>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</si>
  <si>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</si>
  <si>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</si>
  <si>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</si>
  <si>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</si>
  <si>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</si>
  <si>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</si>
  <si>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</si>
  <si>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</si>
  <si>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</si>
  <si>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</si>
  <si>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</si>
  <si>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</si>
  <si>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</si>
  <si>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</si>
  <si>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</si>
  <si>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</si>
  <si>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</si>
  <si>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</si>
  <si>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</si>
  <si>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</si>
  <si>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</si>
  <si>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</si>
  <si>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</si>
  <si>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</si>
  <si>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</si>
  <si>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</si>
  <si>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</si>
  <si>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</si>
  <si>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</si>
  <si>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</si>
  <si>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</si>
  <si>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</si>
  <si>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</si>
  <si>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</si>
  <si>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</si>
  <si>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</si>
  <si>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</si>
  <si>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</si>
  <si>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</si>
  <si>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</si>
  <si>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</si>
  <si>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</si>
  <si>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</si>
  <si>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</si>
  <si>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</si>
  <si>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</si>
  <si>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</si>
  <si>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</si>
  <si>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</si>
  <si>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</si>
  <si>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</si>
  <si>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</si>
  <si>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</si>
  <si>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</si>
  <si>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</si>
  <si>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</si>
  <si>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</si>
  <si>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</si>
  <si>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</si>
  <si>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</si>
  <si>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</si>
  <si>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</si>
  <si>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</si>
  <si>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</si>
  <si>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</si>
  <si>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</si>
  <si>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</si>
  <si>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</si>
  <si>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</si>
  <si>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</si>
  <si>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</si>
  <si>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</si>
  <si>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</si>
  <si>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</si>
  <si>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</si>
  <si>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</si>
  <si>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</si>
  <si>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</si>
  <si>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</si>
  <si>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</si>
  <si>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</si>
  <si>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</si>
  <si>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</si>
  <si>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</si>
  <si>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</si>
  <si>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</si>
  <si>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</si>
  <si>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</si>
  <si>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</si>
  <si>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</si>
  <si>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</si>
  <si>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</si>
  <si>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</si>
  <si>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</si>
  <si>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</si>
  <si>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</si>
  <si>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</si>
  <si>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</si>
  <si>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</si>
  <si>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</si>
  <si>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</si>
  <si>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</si>
  <si>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</si>
  <si>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</si>
  <si>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</si>
  <si>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</si>
  <si>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</si>
  <si>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</si>
  <si>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</si>
  <si>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</si>
  <si>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</si>
  <si>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</si>
  <si>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</si>
  <si>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</si>
  <si>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</si>
  <si>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</si>
  <si>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</si>
  <si>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</si>
  <si>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</si>
  <si>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</si>
  <si>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</si>
  <si>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</si>
  <si>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</si>
  <si>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</si>
  <si>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</si>
  <si>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</si>
  <si>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</si>
  <si>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</si>
  <si>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</si>
  <si>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</si>
  <si>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</si>
  <si>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</si>
  <si>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</si>
  <si>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</si>
  <si>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</si>
  <si>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</si>
  <si>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</si>
  <si>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</si>
  <si>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</si>
  <si>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</si>
  <si>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</si>
  <si>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</si>
  <si>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</si>
  <si>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</si>
  <si>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</si>
  <si>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</si>
  <si>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</si>
  <si>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</si>
  <si>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</si>
  <si>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</si>
  <si>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</si>
  <si>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</si>
  <si>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</si>
  <si>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</si>
  <si>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</si>
  <si>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</si>
  <si>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</si>
  <si>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</si>
  <si>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</si>
  <si>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</si>
  <si>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</si>
  <si>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</si>
  <si>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</si>
  <si>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</si>
  <si>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</si>
  <si>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</si>
  <si>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</si>
  <si>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</si>
  <si>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</si>
  <si>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</si>
  <si>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</si>
  <si>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</si>
  <si>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</si>
  <si>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</si>
  <si>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</si>
  <si>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</si>
  <si>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</si>
  <si>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</si>
  <si>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</si>
  <si>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</si>
  <si>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</si>
  <si>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</si>
  <si>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</si>
  <si>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</si>
  <si>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</si>
  <si>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</si>
  <si>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</si>
  <si>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</si>
  <si>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</si>
  <si>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</si>
  <si>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</si>
  <si>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</si>
  <si>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</si>
  <si>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</si>
  <si>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</si>
  <si>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</si>
  <si>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</si>
  <si>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</si>
  <si>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</si>
  <si>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</si>
  <si>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</si>
  <si>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</si>
  <si>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</si>
  <si>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</si>
  <si>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</si>
  <si>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</si>
  <si>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</si>
  <si>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</si>
  <si>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</si>
  <si>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</si>
  <si>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</si>
  <si>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</si>
  <si>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</si>
  <si>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</si>
  <si>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</si>
  <si>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</si>
  <si>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</si>
  <si>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</si>
  <si>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</si>
  <si>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</si>
  <si>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</si>
  <si>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</si>
  <si>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</si>
  <si>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</si>
  <si>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</si>
  <si>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</si>
  <si>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</si>
  <si>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</si>
  <si>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</si>
  <si>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</si>
  <si>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</si>
  <si>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</si>
  <si>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</si>
  <si>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</si>
  <si>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</si>
  <si>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</si>
  <si>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</si>
  <si>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</si>
  <si>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</si>
  <si>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</si>
  <si>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</si>
  <si>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</si>
  <si>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</si>
  <si>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</si>
  <si>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</si>
  <si>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</si>
  <si>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</si>
  <si>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</si>
  <si>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</si>
  <si>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</si>
  <si>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</si>
  <si>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</si>
  <si>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</si>
  <si>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</si>
  <si>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</si>
  <si>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</si>
  <si>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</si>
  <si>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</si>
  <si>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</si>
  <si>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</si>
  <si>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</si>
  <si>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</si>
  <si>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</si>
  <si>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</si>
  <si>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</si>
  <si>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</si>
  <si>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</si>
  <si>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</si>
  <si>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</si>
  <si>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</si>
  <si>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</si>
  <si>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</si>
  <si>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</si>
  <si>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</si>
  <si>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</si>
  <si>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</si>
  <si>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</si>
  <si>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</si>
  <si>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</si>
  <si>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</si>
  <si>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</si>
  <si>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</si>
  <si>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</si>
  <si>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</si>
  <si>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</si>
  <si>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</si>
  <si>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</si>
  <si>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</si>
  <si>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</si>
  <si>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</si>
  <si>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</si>
  <si>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</si>
  <si>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</si>
  <si>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</si>
  <si>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</si>
  <si>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</si>
  <si>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</si>
  <si>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</si>
  <si>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</si>
  <si>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</si>
  <si>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</si>
  <si>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</si>
  <si>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</si>
  <si>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</si>
  <si>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</si>
  <si>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</si>
  <si>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</si>
  <si>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</si>
  <si>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</si>
  <si>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</si>
  <si>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</si>
  <si>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</si>
  <si>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</si>
  <si>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</si>
  <si>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</si>
  <si>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</si>
  <si>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</si>
  <si>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</si>
  <si>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</si>
  <si>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</si>
  <si>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</si>
  <si>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</si>
  <si>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</si>
  <si>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</si>
  <si>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</si>
  <si>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</si>
  <si>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</si>
  <si>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</si>
  <si>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</si>
  <si>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</si>
  <si>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</si>
  <si>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</si>
  <si>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</si>
  <si>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</si>
  <si>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</si>
  <si>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</si>
  <si>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</si>
  <si>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</si>
  <si>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</si>
  <si>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</si>
  <si>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</si>
  <si>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</si>
  <si>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</si>
  <si>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</si>
  <si>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</si>
  <si>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</si>
  <si>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</si>
  <si>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</si>
  <si>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</si>
  <si>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</si>
  <si>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</si>
  <si>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</si>
  <si>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</si>
  <si>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</si>
  <si>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</si>
  <si>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</si>
  <si>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</si>
  <si>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</si>
  <si>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</si>
  <si>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</si>
  <si>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</si>
  <si>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</si>
  <si>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</si>
  <si>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</si>
  <si>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</si>
  <si>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</si>
  <si>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</si>
  <si>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</si>
  <si>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</si>
  <si>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</si>
  <si>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</si>
  <si>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</si>
  <si>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</si>
  <si>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</si>
  <si>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</si>
  <si>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</si>
  <si>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</si>
  <si>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</si>
  <si>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</si>
  <si>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</si>
  <si>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</si>
  <si>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</si>
  <si>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</si>
  <si>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</si>
  <si>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</si>
  <si>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</si>
  <si>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</si>
  <si>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</si>
  <si>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</si>
  <si>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</si>
  <si>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</si>
  <si>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</si>
  <si>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</si>
  <si>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</si>
  <si>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</si>
  <si>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</si>
  <si>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</si>
  <si>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</si>
  <si>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</si>
  <si>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</si>
  <si>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</si>
  <si>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</si>
  <si>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</si>
  <si>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</si>
  <si>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</si>
  <si>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</si>
  <si>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</si>
  <si>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</si>
  <si>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</si>
  <si>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</si>
  <si>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</si>
  <si>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</si>
  <si>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</si>
  <si>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</si>
  <si>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</si>
  <si>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</si>
  <si>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</si>
  <si>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</si>
  <si>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</si>
  <si>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</si>
  <si>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</si>
  <si>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</si>
  <si>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</si>
  <si>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</si>
  <si>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</si>
  <si>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</si>
  <si>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</si>
  <si>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</si>
  <si>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</si>
  <si>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</si>
  <si>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</si>
  <si>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</si>
  <si>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</si>
  <si>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</si>
  <si>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</si>
  <si>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</si>
  <si>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</si>
  <si>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</si>
  <si>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</si>
  <si>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</si>
  <si>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</si>
  <si>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</si>
  <si>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</si>
  <si>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</si>
  <si>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</si>
  <si>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</si>
  <si>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</si>
  <si>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</si>
  <si>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</si>
  <si>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</si>
  <si>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</si>
  <si>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</si>
  <si>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</si>
  <si>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</si>
  <si>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</si>
  <si>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</si>
  <si>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</si>
  <si>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</si>
  <si>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</si>
  <si>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</si>
  <si>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</si>
  <si>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</si>
  <si>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</si>
  <si>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</si>
  <si>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</si>
  <si>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</si>
  <si>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</si>
  <si>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</si>
  <si>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</si>
  <si>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</si>
  <si>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</si>
  <si>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</si>
  <si>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</si>
  <si>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</si>
  <si>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</si>
  <si>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</si>
  <si>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</si>
  <si>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</si>
  <si>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</si>
  <si>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</si>
  <si>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</si>
  <si>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</si>
  <si>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</si>
  <si>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</si>
  <si>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</si>
  <si>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</si>
  <si>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</si>
  <si>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</si>
  <si>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</si>
  <si>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</si>
  <si>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</si>
  <si>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</si>
  <si>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</si>
  <si>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</si>
  <si>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</si>
  <si>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</si>
  <si>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</si>
  <si>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</si>
  <si>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</si>
  <si>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</si>
  <si>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</si>
  <si>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</si>
  <si>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</si>
  <si>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</si>
  <si>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</si>
  <si>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</si>
  <si>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</si>
  <si>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</si>
  <si>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</si>
  <si>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</si>
  <si>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</si>
  <si>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</si>
  <si>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</si>
  <si>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</si>
  <si>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</si>
  <si>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</si>
  <si>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</si>
  <si>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</si>
  <si>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</si>
  <si>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</si>
  <si>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</si>
  <si>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</si>
  <si>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</si>
  <si>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</si>
  <si>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</si>
  <si>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</si>
  <si>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</si>
  <si>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</si>
  <si>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</si>
  <si>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</si>
  <si>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</si>
  <si>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</si>
  <si>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</si>
  <si>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</si>
  <si>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</si>
  <si>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</si>
  <si>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</si>
  <si>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</si>
  <si>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</si>
  <si>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</si>
  <si>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</si>
  <si>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</si>
  <si>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</si>
  <si>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</si>
  <si>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</si>
  <si>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</si>
  <si>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</si>
  <si>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</si>
  <si>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</si>
  <si>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</si>
  <si>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</si>
  <si>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</si>
  <si>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</si>
  <si>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</si>
  <si>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</si>
  <si>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</si>
  <si>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</si>
  <si>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</si>
  <si>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</si>
  <si>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</si>
  <si>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</si>
  <si>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</si>
  <si>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</si>
  <si>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</si>
  <si>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</si>
  <si>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</si>
  <si>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</si>
  <si>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</si>
  <si>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</si>
  <si>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</si>
  <si>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</si>
  <si>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</si>
  <si>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</si>
  <si>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</si>
  <si>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</si>
  <si>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</si>
  <si>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</si>
  <si>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</si>
  <si>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</si>
  <si>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</si>
  <si>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</si>
  <si>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</si>
  <si>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</si>
  <si>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</si>
  <si>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</si>
  <si>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</si>
  <si>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</si>
  <si>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</si>
  <si>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</si>
  <si>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</si>
  <si>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</si>
  <si>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</si>
  <si>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</si>
  <si>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</si>
  <si>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</si>
  <si>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</si>
  <si>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</si>
  <si>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</si>
  <si>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</si>
  <si>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</si>
  <si>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</si>
  <si>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</si>
  <si>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</si>
  <si>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</si>
  <si>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</si>
  <si>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</si>
  <si>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</si>
  <si>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</si>
  <si>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</si>
  <si>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</si>
  <si>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</si>
  <si>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</si>
  <si>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</si>
  <si>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</si>
  <si>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</si>
  <si>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</si>
  <si>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</si>
  <si>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</si>
  <si>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</si>
  <si>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</si>
  <si>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</si>
  <si>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</si>
  <si>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</si>
  <si>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</si>
  <si>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</si>
  <si>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</si>
  <si>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</si>
  <si>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</si>
  <si>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</si>
  <si>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</si>
  <si>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</si>
  <si>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</si>
  <si>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</si>
  <si>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</si>
  <si>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</si>
  <si>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</si>
  <si>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</si>
  <si>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</si>
  <si>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</si>
  <si>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</si>
  <si>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</si>
  <si>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</si>
  <si>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</si>
  <si>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</si>
  <si>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</si>
  <si>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</si>
  <si>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</si>
  <si>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</si>
  <si>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</si>
  <si>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</si>
  <si>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</si>
  <si>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</si>
  <si>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</si>
  <si>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</si>
  <si>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</si>
  <si>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</si>
  <si>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</si>
  <si>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</si>
  <si>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</si>
  <si>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</si>
  <si>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</si>
  <si>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</si>
  <si>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</si>
  <si>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</si>
  <si>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</si>
  <si>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</si>
  <si>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</si>
  <si>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</si>
  <si>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</si>
  <si>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</si>
  <si>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</si>
  <si>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</si>
  <si>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</si>
  <si>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</si>
  <si>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</si>
  <si>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</si>
  <si>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</si>
  <si>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</si>
  <si>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</si>
  <si>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</si>
  <si>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</si>
  <si>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</si>
  <si>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</si>
  <si>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</si>
  <si>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</si>
  <si>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</si>
  <si>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</si>
  <si>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</si>
  <si>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</si>
  <si>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</si>
  <si>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</si>
  <si>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</si>
  <si>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</si>
  <si>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</si>
  <si>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</si>
  <si>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</si>
  <si>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</si>
  <si>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</si>
  <si>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</si>
  <si>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</si>
  <si>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</si>
  <si>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</si>
  <si>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</si>
  <si>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</si>
  <si>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</si>
  <si>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</si>
  <si>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</si>
  <si>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</si>
  <si>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</si>
  <si>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</si>
  <si>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</si>
  <si>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</si>
  <si>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</si>
  <si>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</si>
  <si>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</si>
  <si>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</si>
  <si>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</si>
  <si>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</si>
  <si>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</si>
  <si>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</si>
  <si>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</si>
  <si>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</si>
  <si>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</si>
  <si>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</si>
  <si>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</si>
  <si>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</si>
  <si>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</si>
  <si>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</si>
  <si>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</si>
  <si>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</si>
  <si>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</si>
  <si>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</si>
  <si>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</si>
  <si>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</si>
  <si>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</si>
  <si>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</si>
  <si>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</si>
  <si>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</si>
  <si>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</si>
  <si>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</si>
  <si>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</si>
  <si>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</si>
  <si>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</si>
  <si>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</si>
  <si>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</si>
  <si>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</si>
  <si>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</si>
  <si>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</si>
  <si>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</si>
  <si>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</si>
  <si>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</si>
  <si>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</si>
  <si>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</si>
  <si>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</si>
  <si>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</si>
  <si>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</si>
  <si>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</si>
  <si>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</si>
  <si>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</si>
  <si>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</si>
  <si>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</si>
  <si>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</si>
  <si>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</si>
  <si>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</si>
  <si>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</si>
  <si>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</si>
  <si>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</si>
  <si>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</si>
  <si>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</si>
  <si>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</si>
  <si>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</si>
  <si>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</si>
  <si>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</si>
  <si>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</si>
  <si>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</si>
  <si>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</si>
  <si>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</si>
  <si>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</si>
  <si>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</si>
  <si>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</si>
  <si>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</si>
  <si>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</si>
  <si>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</si>
  <si>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</si>
  <si>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</si>
  <si>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</si>
  <si>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</si>
  <si>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</si>
  <si>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</si>
  <si>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</si>
  <si>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</si>
  <si>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</si>
  <si>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</si>
  <si>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</si>
  <si>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</si>
  <si>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</si>
  <si>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</si>
  <si>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</si>
  <si>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</si>
  <si>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</si>
  <si>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</si>
  <si>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</si>
  <si>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</si>
  <si>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</si>
  <si>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</si>
  <si>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</si>
  <si>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</si>
  <si>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</si>
  <si>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</si>
  <si>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</si>
  <si>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</si>
  <si>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</si>
  <si>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</si>
  <si>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</si>
  <si>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</si>
  <si>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</si>
  <si>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</si>
  <si>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</si>
  <si>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</si>
  <si>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</si>
  <si>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</si>
  <si>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</si>
  <si>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</si>
  <si>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</si>
  <si>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</si>
  <si>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</si>
  <si>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</si>
  <si>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</si>
  <si>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</si>
  <si>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</si>
  <si>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</si>
  <si>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</si>
  <si>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</si>
  <si>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</si>
  <si>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</si>
  <si>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</si>
  <si>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</si>
  <si>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</si>
  <si>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</si>
  <si>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</si>
  <si>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</si>
  <si>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</si>
  <si>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</si>
  <si>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</si>
  <si>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</si>
  <si>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</si>
  <si>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</si>
  <si>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</si>
  <si>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</si>
  <si>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</si>
  <si>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</si>
  <si>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</si>
  <si>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</si>
  <si>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</si>
  <si>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</si>
  <si>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</si>
  <si>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</si>
  <si>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</si>
  <si>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</si>
  <si>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</si>
  <si>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</si>
  <si>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</si>
  <si>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</si>
  <si>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</si>
  <si>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</si>
  <si>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</si>
  <si>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</si>
  <si>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</si>
  <si>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</si>
  <si>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</si>
  <si>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</si>
  <si>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</si>
  <si>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</si>
  <si>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</si>
  <si>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</si>
  <si>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</si>
  <si>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</si>
  <si>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</si>
  <si>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</si>
  <si>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</si>
  <si>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</si>
  <si>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</si>
  <si>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</si>
  <si>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</si>
  <si>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</si>
  <si>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</si>
  <si>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</si>
  <si>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</si>
  <si>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</si>
  <si>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</si>
  <si>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</si>
  <si>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</si>
  <si>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</si>
  <si>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</si>
  <si>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</si>
  <si>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</si>
  <si>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</si>
  <si>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</si>
  <si>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</si>
  <si>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</si>
  <si>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</si>
  <si>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</si>
  <si>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</si>
  <si>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</si>
  <si>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</si>
  <si>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</si>
  <si>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</si>
  <si>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</si>
  <si>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</si>
  <si>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</si>
  <si>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</si>
  <si>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</si>
  <si>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</si>
  <si>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</si>
  <si>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</si>
  <si>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</si>
  <si>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</si>
  <si>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</si>
  <si>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</si>
  <si>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</si>
  <si>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</si>
  <si>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</si>
  <si>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</si>
  <si>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</si>
  <si>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</si>
  <si>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</si>
  <si>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</si>
  <si>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</si>
  <si>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</si>
  <si>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</si>
  <si>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</si>
  <si>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</si>
  <si>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</si>
  <si>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</si>
  <si>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</si>
  <si>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</si>
  <si>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</si>
  <si>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</si>
  <si>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</si>
  <si>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</si>
  <si>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</si>
  <si>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</si>
  <si>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</si>
  <si>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</si>
  <si>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</si>
  <si>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</si>
  <si>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</si>
  <si>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</si>
  <si>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</si>
  <si>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</si>
  <si>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</si>
  <si>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</si>
  <si>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</si>
  <si>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</si>
  <si>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</si>
  <si>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</si>
  <si>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</si>
  <si>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</si>
  <si>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</si>
  <si>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</si>
  <si>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</si>
  <si>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</si>
  <si>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</si>
  <si>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</si>
  <si>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</si>
  <si>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</si>
  <si>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</si>
  <si>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</si>
  <si>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</si>
  <si>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</si>
  <si>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</si>
  <si>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</si>
  <si>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</si>
  <si>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</si>
  <si>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</si>
  <si>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</si>
  <si>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</si>
  <si>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</si>
  <si>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</si>
  <si>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</si>
  <si>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</si>
  <si>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</si>
  <si>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</si>
  <si>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</si>
  <si>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</si>
  <si>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</si>
  <si>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</si>
  <si>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</si>
  <si>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</si>
  <si>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</si>
  <si>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</si>
  <si>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</si>
  <si>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</si>
  <si>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</si>
  <si>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</si>
  <si>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</si>
  <si>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</si>
  <si>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</si>
  <si>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</si>
  <si>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</si>
  <si>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</si>
  <si>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</si>
  <si>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</si>
  <si>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</si>
  <si>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</si>
  <si>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</si>
  <si>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</si>
  <si>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</si>
  <si>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</si>
  <si>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</si>
  <si>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</si>
  <si>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</si>
  <si>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</si>
  <si>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</si>
  <si>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</si>
  <si>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</si>
  <si>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</si>
  <si>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</si>
  <si>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</si>
  <si>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</si>
  <si>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</si>
  <si>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</si>
  <si>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</si>
  <si>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</si>
  <si>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</si>
  <si>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</si>
  <si>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</si>
  <si>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</si>
  <si>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</si>
  <si>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</si>
  <si>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</si>
  <si>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</si>
  <si>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</si>
  <si>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</si>
  <si>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</si>
  <si>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</si>
  <si>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</si>
  <si>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</si>
  <si>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</si>
  <si>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</si>
  <si>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</si>
  <si>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</si>
  <si>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</si>
  <si>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</si>
  <si>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</si>
  <si>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</si>
  <si>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</si>
  <si>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</si>
  <si>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</si>
  <si>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</si>
  <si>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</si>
  <si>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</si>
  <si>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</si>
  <si>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</si>
  <si>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</si>
  <si>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</si>
  <si>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</si>
  <si>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</si>
  <si>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</si>
  <si>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</si>
  <si>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</si>
  <si>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</si>
  <si>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</si>
  <si>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</si>
  <si>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</si>
  <si>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</si>
  <si>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</si>
  <si>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</si>
  <si>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</si>
  <si>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</si>
  <si>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</si>
  <si>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</si>
  <si>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</si>
  <si>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</si>
  <si>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</si>
  <si>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</si>
  <si>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</si>
  <si>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</si>
  <si>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</si>
  <si>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</si>
  <si>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</si>
  <si>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</si>
  <si>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</si>
  <si>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</si>
  <si>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</si>
  <si>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</si>
  <si>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</si>
  <si>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</si>
  <si>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</si>
  <si>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</si>
  <si>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</si>
  <si>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</si>
  <si>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</si>
  <si>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</si>
  <si>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</si>
  <si>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</si>
  <si>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</si>
  <si>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</si>
  <si>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</si>
  <si>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</si>
  <si>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</si>
  <si>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</si>
  <si>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</si>
  <si>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</si>
  <si>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</si>
  <si>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</si>
  <si>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</si>
  <si>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</si>
  <si>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</si>
  <si>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</si>
  <si>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</si>
  <si>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</si>
  <si>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</si>
  <si>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</si>
  <si>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</si>
  <si>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</si>
  <si>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</si>
  <si>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</si>
  <si>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</si>
  <si>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</si>
  <si>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</si>
  <si>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</si>
  <si>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</si>
  <si>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</si>
  <si>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</si>
  <si>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</si>
  <si>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</si>
  <si>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</si>
  <si>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</si>
  <si>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</si>
  <si>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</si>
  <si>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</si>
  <si>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</si>
  <si>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</si>
  <si>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</si>
  <si>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</si>
  <si>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</si>
  <si>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</si>
  <si>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</si>
  <si>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</si>
  <si>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</si>
  <si>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</si>
  <si>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</si>
  <si>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</si>
  <si>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</si>
  <si>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</si>
  <si>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</si>
  <si>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</si>
  <si>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</si>
  <si>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</si>
  <si>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</si>
  <si>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</si>
  <si>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</si>
  <si>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</si>
  <si>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</si>
  <si>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</si>
  <si>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</si>
  <si>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</si>
  <si>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</si>
  <si>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</si>
  <si>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</si>
  <si>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</si>
  <si>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</si>
  <si>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</si>
  <si>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</si>
  <si>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</si>
  <si>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</si>
  <si>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</si>
  <si>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</si>
  <si>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</si>
  <si>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</si>
  <si>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</si>
  <si>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</si>
  <si>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</si>
  <si>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</si>
  <si>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</si>
  <si>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</si>
  <si>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</si>
  <si>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</si>
  <si>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</si>
  <si>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</si>
  <si>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</si>
  <si>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</si>
  <si>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</si>
  <si>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</si>
  <si>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</si>
  <si>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</si>
  <si>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</si>
  <si>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</si>
  <si>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</si>
  <si>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</si>
  <si>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</si>
  <si>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</si>
  <si>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</si>
  <si>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</si>
  <si>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</si>
  <si>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</si>
  <si>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</si>
  <si>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</si>
  <si>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</si>
  <si>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</si>
  <si>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</si>
  <si>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</si>
  <si>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</si>
  <si>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</si>
  <si>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</si>
  <si>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</si>
  <si>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</si>
  <si>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</si>
  <si>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</si>
  <si>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</si>
  <si>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</si>
  <si>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</si>
  <si>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</si>
  <si>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</si>
  <si>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</si>
  <si>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</si>
  <si>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</si>
  <si>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</si>
  <si>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</si>
  <si>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</si>
  <si>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</si>
  <si>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</si>
  <si>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</si>
  <si>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</si>
  <si>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</si>
  <si>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</si>
  <si>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</si>
  <si>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</si>
  <si>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</si>
  <si>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</si>
  <si>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</si>
  <si>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</si>
  <si>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</si>
  <si>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</si>
  <si>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</si>
  <si>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</si>
  <si>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</si>
  <si>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</si>
  <si>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</si>
  <si>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</si>
  <si>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</si>
  <si>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</si>
  <si>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</si>
  <si>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</si>
  <si>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</si>
  <si>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</si>
  <si>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</si>
  <si>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</si>
  <si>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</si>
  <si>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</si>
  <si>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</si>
  <si>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</si>
  <si>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</si>
  <si>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</si>
  <si>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</si>
  <si>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</si>
  <si>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</si>
  <si>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</si>
  <si>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</si>
  <si>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</si>
  <si>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</si>
  <si>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</si>
  <si>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</si>
  <si>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</si>
  <si>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</si>
  <si>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</si>
  <si>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</si>
  <si>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</si>
  <si>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</si>
  <si>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</si>
  <si>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</si>
  <si>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</si>
  <si>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</si>
  <si>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</si>
  <si>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</si>
  <si>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</si>
  <si>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</si>
  <si>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</si>
  <si>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</si>
  <si>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</si>
  <si>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</si>
  <si>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</si>
  <si>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</si>
  <si>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</si>
  <si>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</si>
  <si>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</si>
  <si>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</si>
  <si>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</si>
  <si>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</si>
  <si>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</si>
  <si>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</si>
  <si>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</si>
  <si>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</si>
  <si>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</si>
  <si>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</si>
  <si>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</si>
  <si>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</si>
  <si>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</si>
  <si>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</si>
  <si>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</si>
  <si>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</si>
  <si>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</si>
  <si>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</si>
  <si>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</si>
  <si>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</si>
  <si>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</si>
  <si>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</si>
  <si>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</si>
  <si>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</si>
  <si>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</si>
  <si>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</si>
  <si>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</si>
  <si>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</si>
  <si>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</si>
  <si>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</si>
  <si>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</si>
  <si>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</si>
  <si>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</si>
  <si>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</si>
  <si>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</si>
  <si>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</si>
  <si>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</si>
  <si>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</si>
  <si>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</si>
  <si>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</si>
  <si>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</si>
  <si>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</si>
  <si>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</si>
  <si>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</si>
  <si>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</si>
  <si>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</si>
  <si>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</si>
  <si>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</si>
  <si>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</si>
  <si>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</si>
  <si>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</si>
  <si>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</si>
  <si>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</si>
  <si>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</si>
  <si>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</si>
  <si>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</si>
  <si>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</si>
  <si>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</si>
  <si>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</si>
  <si>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</si>
  <si>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</si>
  <si>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</si>
  <si>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</si>
  <si>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</si>
  <si>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</si>
  <si>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</si>
  <si>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</si>
  <si>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</si>
  <si>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</si>
  <si>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</si>
  <si>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</si>
  <si>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</si>
  <si>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</si>
  <si>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</si>
  <si>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</si>
  <si>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</si>
  <si>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</si>
  <si>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</si>
  <si>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</si>
  <si>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</si>
  <si>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</si>
  <si>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</si>
  <si>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</si>
  <si>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</si>
  <si>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</si>
  <si>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</si>
  <si>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</si>
  <si>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</si>
  <si>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</si>
  <si>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</si>
  <si>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</si>
  <si>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</si>
  <si>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</si>
  <si>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</si>
  <si>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</si>
  <si>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</si>
  <si>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</si>
  <si>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</si>
  <si>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</si>
  <si>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</si>
  <si>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</si>
  <si>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</si>
  <si>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</si>
  <si>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</si>
  <si>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</si>
  <si>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</si>
  <si>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</si>
  <si>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</si>
  <si>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</si>
  <si>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</si>
  <si>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</si>
  <si>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</si>
  <si>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</si>
  <si>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</si>
  <si>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</si>
  <si>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</si>
  <si>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</si>
  <si>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</si>
  <si>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</si>
  <si>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</si>
  <si>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</si>
  <si>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</si>
  <si>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</si>
  <si>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</si>
  <si>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</si>
  <si>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</si>
  <si>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</si>
  <si>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</si>
  <si>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</si>
  <si>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</si>
  <si>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</si>
  <si>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</si>
  <si>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</si>
  <si>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</si>
  <si>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</si>
  <si>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</si>
  <si>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</si>
  <si>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</si>
  <si>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</si>
  <si>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</si>
  <si>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</si>
  <si>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</si>
  <si>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</si>
  <si>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</si>
  <si>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</si>
  <si>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</si>
  <si>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</si>
  <si>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</si>
  <si>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</si>
  <si>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</si>
  <si>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</si>
  <si>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</si>
  <si>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</si>
  <si>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</si>
  <si>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</si>
  <si>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</si>
  <si>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</si>
  <si>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</si>
  <si>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</si>
  <si>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</si>
  <si>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</si>
  <si>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</si>
  <si>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</si>
  <si>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</si>
  <si>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</si>
  <si>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</si>
  <si>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</si>
  <si>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</si>
  <si>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</si>
  <si>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</si>
  <si>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</si>
  <si>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</si>
  <si>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</si>
  <si>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</si>
  <si>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</si>
  <si>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</si>
  <si>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</si>
  <si>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</si>
  <si>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</si>
  <si>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</si>
  <si>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</si>
  <si>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</si>
  <si>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</si>
  <si>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</si>
  <si>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</si>
  <si>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</si>
  <si>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</si>
  <si>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</si>
  <si>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</si>
  <si>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</si>
  <si>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</si>
  <si>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</si>
  <si>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</si>
  <si>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</si>
  <si>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</si>
  <si>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</si>
  <si>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</si>
  <si>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</si>
  <si>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</si>
  <si>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</si>
  <si>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</si>
  <si>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</si>
  <si>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</si>
  <si>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</si>
  <si>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</si>
  <si>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</si>
  <si>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</si>
  <si>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</si>
  <si>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</si>
  <si>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</si>
  <si>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</si>
  <si>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</si>
  <si>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</si>
  <si>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</si>
  <si>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</si>
  <si>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</si>
  <si>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</si>
  <si>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</si>
  <si>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</si>
  <si>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</si>
  <si>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</si>
  <si>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</si>
  <si>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</si>
  <si>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</si>
  <si>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</si>
  <si>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</si>
  <si>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</si>
  <si>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</si>
  <si>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</si>
  <si>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</si>
  <si>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</si>
  <si>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</si>
  <si>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</si>
  <si>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</si>
  <si>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</si>
  <si>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</si>
  <si>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</si>
  <si>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</si>
  <si>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</si>
  <si>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</si>
  <si>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</si>
  <si>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</si>
  <si>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</si>
  <si>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</si>
  <si>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</si>
  <si>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</si>
  <si>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</si>
  <si>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</si>
  <si>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</si>
  <si>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</si>
  <si>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</si>
  <si>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</si>
  <si>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</si>
  <si>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</si>
  <si>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</si>
  <si>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</si>
  <si>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</si>
  <si>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</si>
  <si>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</si>
  <si>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</si>
  <si>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</si>
  <si>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</si>
  <si>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</si>
  <si>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</si>
  <si>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</si>
  <si>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</si>
  <si>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</si>
  <si>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</si>
  <si>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</si>
  <si>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</si>
  <si>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</si>
  <si>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</si>
  <si>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</si>
  <si>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</si>
  <si>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</si>
  <si>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</si>
  <si>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</si>
  <si>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</si>
  <si>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</si>
  <si>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</si>
  <si>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</si>
  <si>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</si>
  <si>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</si>
  <si>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</si>
  <si>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</si>
  <si>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</si>
  <si>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</si>
  <si>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</si>
  <si>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</si>
  <si>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</si>
  <si>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</si>
  <si>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</si>
  <si>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</si>
  <si>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</si>
  <si>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</si>
  <si>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</si>
  <si>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</si>
  <si>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</si>
  <si>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</si>
  <si>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</si>
  <si>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</si>
  <si>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</si>
  <si>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</si>
  <si>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</si>
  <si>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</si>
  <si>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</si>
  <si>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</si>
  <si>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</si>
  <si>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</si>
  <si>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</si>
  <si>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</si>
  <si>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</si>
  <si>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</si>
  <si>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</si>
  <si>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</si>
  <si>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</si>
  <si>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</si>
  <si>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</si>
  <si>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</si>
  <si>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</si>
  <si>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</si>
  <si>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</si>
  <si>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</si>
  <si>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</si>
  <si>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</si>
  <si>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</si>
  <si>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</si>
  <si>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</si>
  <si>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</si>
  <si>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</si>
  <si>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</si>
  <si>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</si>
  <si>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</si>
  <si>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</si>
  <si>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</si>
  <si>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</si>
  <si>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</si>
  <si>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</si>
  <si>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</si>
  <si>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</si>
  <si>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</si>
  <si>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</si>
  <si>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</si>
  <si>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</si>
  <si>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</si>
  <si>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</si>
  <si>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</si>
  <si>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</si>
  <si>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</si>
  <si>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</si>
  <si>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</si>
  <si>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</si>
  <si>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</si>
  <si>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</si>
  <si>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</si>
  <si>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</si>
  <si>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</si>
  <si>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</si>
  <si>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</si>
  <si>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</si>
  <si>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</si>
  <si>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</si>
  <si>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</si>
  <si>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</si>
  <si>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</si>
  <si>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</si>
  <si>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</si>
  <si>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</si>
  <si>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</si>
  <si>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</si>
  <si>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</si>
  <si>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</si>
  <si>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</si>
  <si>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</si>
  <si>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</si>
  <si>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</si>
  <si>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</si>
  <si>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</si>
  <si>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</si>
  <si>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</si>
  <si>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</si>
  <si>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</si>
  <si>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</si>
  <si>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</si>
  <si>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</si>
  <si>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</si>
  <si>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</si>
  <si>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</si>
  <si>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</si>
  <si>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</si>
  <si>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</si>
  <si>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</si>
  <si>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</si>
  <si>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</si>
  <si>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</si>
  <si>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</si>
  <si>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</si>
  <si>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</si>
  <si>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</si>
  <si>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</si>
  <si>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</si>
  <si>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</si>
  <si>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</si>
  <si>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</si>
  <si>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</si>
  <si>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</si>
  <si>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</si>
  <si>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</si>
  <si>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</si>
  <si>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</si>
  <si>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</si>
  <si>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</si>
  <si>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</si>
  <si>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</si>
  <si>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</si>
  <si>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</si>
  <si>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</si>
  <si>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</si>
  <si>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</si>
  <si>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</si>
  <si>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</si>
  <si>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</si>
  <si>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</si>
  <si>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</si>
  <si>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</si>
  <si>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</si>
  <si>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</si>
  <si>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</si>
  <si>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</si>
  <si>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</si>
  <si>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</si>
  <si>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</si>
  <si>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</si>
  <si>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</si>
  <si>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</si>
  <si>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</si>
  <si>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</si>
  <si>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</si>
  <si>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</si>
  <si>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</si>
  <si>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</si>
  <si>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</si>
  <si>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</si>
  <si>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</si>
  <si>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</si>
  <si>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</si>
  <si>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</si>
  <si>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</si>
  <si>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</si>
  <si>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</si>
  <si>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</si>
  <si>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</si>
  <si>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</si>
  <si>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</si>
  <si>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</si>
  <si>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</si>
  <si>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</si>
  <si>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</si>
  <si>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</si>
  <si>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</si>
  <si>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</si>
  <si>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</si>
  <si>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</si>
  <si>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</si>
  <si>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</si>
  <si>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</si>
  <si>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</si>
  <si>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</si>
  <si>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</si>
  <si>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</si>
  <si>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</si>
  <si>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</si>
  <si>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</si>
  <si>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</si>
  <si>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</si>
  <si>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</si>
  <si>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</si>
  <si>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</si>
  <si>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</si>
  <si>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</si>
  <si>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</si>
  <si>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</si>
  <si>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</si>
  <si>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</si>
  <si>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</si>
  <si>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</si>
  <si>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</si>
  <si>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</si>
  <si>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</si>
  <si>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</si>
  <si>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</si>
  <si>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</si>
  <si>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</si>
  <si>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</si>
  <si>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</si>
  <si>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</si>
  <si>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</si>
  <si>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</si>
  <si>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</si>
  <si>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</si>
  <si>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</si>
  <si>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</si>
  <si>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</si>
  <si>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</si>
  <si>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</si>
  <si>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</si>
  <si>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</si>
  <si>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</si>
  <si>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</si>
  <si>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</si>
  <si>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</si>
  <si>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</si>
  <si>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</si>
  <si>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</si>
  <si>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</si>
  <si>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</si>
  <si>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</si>
  <si>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</si>
  <si>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</si>
  <si>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</si>
  <si>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</si>
  <si>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</si>
  <si>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</si>
  <si>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</si>
  <si>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</si>
  <si>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</si>
  <si>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</si>
  <si>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</si>
  <si>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</si>
  <si>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</si>
  <si>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</si>
  <si>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</si>
  <si>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</si>
  <si>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</si>
  <si>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</si>
  <si>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</si>
  <si>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</si>
  <si>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</si>
  <si>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</si>
  <si>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</si>
  <si>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</si>
  <si>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</si>
  <si>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</si>
  <si>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</si>
  <si>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</si>
  <si>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</si>
  <si>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</si>
  <si>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</si>
  <si>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</si>
  <si>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</si>
  <si>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</si>
  <si>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</si>
  <si>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</si>
  <si>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</si>
  <si>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</si>
  <si>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</si>
  <si>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</si>
  <si>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</si>
  <si>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</si>
  <si>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</si>
  <si>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</si>
  <si>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</si>
  <si>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</si>
  <si>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</si>
  <si>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</si>
  <si>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</si>
  <si>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</si>
  <si>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</si>
  <si>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</si>
  <si>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</si>
  <si>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</si>
  <si>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</si>
  <si>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</si>
  <si>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</si>
  <si>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</si>
  <si>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</si>
  <si>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</si>
  <si>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</si>
  <si>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</si>
  <si>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</si>
  <si>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</si>
  <si>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</si>
  <si>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</si>
  <si>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</si>
  <si>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</si>
  <si>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</si>
  <si>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</si>
  <si>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</si>
  <si>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</si>
  <si>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</si>
  <si>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</si>
  <si>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</si>
  <si>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</si>
  <si>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</si>
  <si>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</si>
  <si>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</si>
  <si>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</si>
  <si>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</si>
  <si>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</si>
  <si>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</si>
  <si>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</si>
  <si>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</si>
  <si>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</si>
  <si>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</si>
  <si>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</si>
  <si>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</si>
  <si>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</si>
  <si>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</si>
  <si>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</si>
  <si>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</si>
  <si>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</si>
  <si>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</si>
  <si>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</si>
  <si>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</si>
  <si>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</si>
  <si>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</si>
  <si>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</si>
  <si>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</si>
  <si>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</si>
  <si>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</si>
  <si>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</si>
  <si>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</si>
  <si>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</si>
  <si>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</si>
  <si>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</si>
  <si>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</si>
  <si>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</si>
  <si>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</si>
  <si>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</si>
  <si>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</si>
  <si>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</si>
  <si>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</si>
  <si>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</si>
  <si>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</si>
  <si>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</si>
  <si>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</si>
  <si>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</si>
  <si>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</si>
  <si>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</si>
  <si>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</si>
  <si>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</si>
  <si>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</si>
  <si>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</si>
  <si>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</si>
  <si>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</si>
  <si>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</si>
  <si>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</si>
  <si>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</si>
  <si>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</si>
  <si>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</si>
  <si>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</si>
  <si>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</si>
  <si>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</si>
  <si>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</si>
  <si>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</si>
  <si>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</si>
  <si>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</si>
  <si>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</si>
  <si>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</si>
  <si>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</si>
  <si>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</si>
  <si>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</si>
  <si>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</si>
  <si>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</si>
  <si>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</si>
  <si>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</si>
  <si>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</si>
  <si>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</si>
  <si>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</si>
  <si>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</si>
  <si>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</si>
  <si>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</si>
  <si>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</si>
  <si>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</si>
  <si>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</si>
  <si>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</si>
  <si>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</si>
  <si>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</si>
  <si>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</si>
  <si>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</si>
  <si>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</si>
  <si>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</si>
  <si>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</si>
  <si>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</si>
  <si>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</si>
  <si>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</si>
  <si>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</si>
  <si>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</si>
  <si>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</si>
  <si>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</si>
  <si>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</si>
  <si>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</si>
  <si>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</si>
  <si>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</si>
  <si>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</si>
  <si>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</si>
  <si>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</si>
  <si>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</si>
  <si>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</si>
  <si>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</si>
  <si>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</si>
  <si>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</si>
  <si>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</si>
  <si>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</si>
  <si>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</si>
  <si>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</si>
  <si>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</si>
  <si>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</si>
  <si>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</si>
  <si>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</si>
  <si>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</si>
  <si>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</si>
  <si>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</si>
  <si>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</si>
  <si>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</si>
  <si>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</si>
  <si>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</si>
  <si>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</si>
  <si>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</si>
  <si>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</si>
  <si>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</si>
  <si>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</si>
  <si>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</si>
  <si>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</si>
  <si>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</si>
  <si>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</si>
  <si>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</si>
  <si>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</si>
  <si>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</si>
  <si>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</si>
  <si>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</si>
  <si>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</si>
  <si>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</si>
  <si>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</si>
  <si>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</si>
  <si>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</si>
  <si>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</si>
  <si>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</si>
  <si>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</si>
  <si>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</si>
  <si>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</si>
  <si>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</si>
  <si>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</si>
  <si>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</si>
  <si>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</si>
  <si>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</si>
  <si>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</si>
  <si>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</si>
  <si>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</si>
  <si>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</si>
  <si>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</si>
  <si>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</si>
  <si>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</si>
  <si>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</si>
  <si>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</si>
  <si>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</si>
  <si>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</si>
  <si>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</si>
  <si>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</si>
  <si>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</si>
  <si>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</si>
  <si>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</si>
  <si>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</si>
  <si>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</si>
  <si>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</si>
  <si>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</si>
  <si>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</si>
  <si>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</si>
  <si>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</si>
  <si>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</si>
  <si>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</si>
  <si>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</si>
  <si>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</si>
  <si>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</si>
  <si>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</si>
  <si>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</si>
  <si>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</si>
  <si>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</si>
  <si>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</si>
  <si>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</si>
  <si>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</si>
  <si>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</si>
  <si>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</si>
  <si>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</si>
  <si>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</si>
  <si>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</si>
  <si>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</si>
  <si>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</si>
  <si>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</si>
  <si>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</si>
  <si>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</si>
  <si>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</si>
  <si>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</si>
  <si>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</si>
  <si>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</si>
  <si>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</si>
  <si>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</si>
  <si>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</si>
  <si>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</si>
  <si>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</si>
  <si>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</si>
  <si>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</si>
  <si>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</si>
  <si>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</si>
  <si>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</si>
  <si>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</si>
  <si>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</si>
  <si>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</si>
  <si>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</si>
  <si>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</si>
  <si>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</si>
  <si>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</si>
  <si>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</si>
  <si>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</si>
  <si>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</si>
  <si>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</si>
  <si>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</si>
  <si>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</si>
  <si>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</si>
  <si>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</si>
  <si>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</si>
  <si>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</si>
  <si>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</si>
  <si>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</si>
  <si>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</si>
  <si>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</si>
  <si>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</si>
  <si>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</si>
  <si>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</si>
  <si>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</si>
  <si>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</si>
  <si>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</si>
  <si>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</si>
  <si>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</si>
  <si>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</si>
  <si>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</si>
  <si>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</si>
  <si>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</si>
  <si>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</si>
  <si>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</si>
  <si>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</si>
  <si>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</si>
  <si>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</si>
  <si>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</si>
  <si>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</si>
  <si>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</si>
  <si>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</si>
  <si>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</si>
  <si>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</si>
  <si>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</si>
  <si>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</si>
  <si>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</si>
  <si>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</si>
  <si>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</si>
  <si>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</si>
  <si>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</si>
  <si>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</si>
  <si>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</si>
  <si>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</si>
  <si>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</si>
  <si>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</si>
  <si>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</si>
  <si>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</si>
  <si>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</si>
  <si>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</si>
  <si>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</si>
  <si>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</si>
  <si>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</si>
  <si>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</si>
  <si>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</si>
  <si>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</si>
  <si>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</si>
  <si>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</si>
  <si>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</si>
  <si>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</si>
  <si>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</si>
  <si>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</si>
  <si>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</si>
  <si>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</si>
  <si>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</si>
  <si>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</si>
  <si>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</si>
  <si>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</si>
  <si>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</si>
  <si>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</si>
  <si>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</si>
  <si>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</si>
  <si>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</si>
  <si>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</si>
  <si>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</si>
  <si>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</si>
  <si>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</si>
  <si>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</si>
  <si>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</si>
  <si>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</si>
  <si>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</si>
  <si>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</si>
  <si>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</si>
  <si>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</si>
  <si>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</si>
  <si>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</si>
  <si>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</si>
  <si>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</si>
  <si>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</si>
  <si>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</si>
  <si>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</si>
  <si>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</si>
  <si>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</si>
  <si>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</si>
  <si>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</si>
  <si>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</si>
  <si>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</si>
  <si>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</si>
  <si>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</si>
  <si>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</si>
  <si>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</si>
  <si>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</si>
  <si>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</si>
  <si>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</si>
  <si>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</si>
  <si>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</si>
  <si>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</si>
  <si>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</si>
  <si>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</si>
  <si>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</si>
  <si>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</si>
  <si>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</si>
  <si>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</si>
  <si>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</si>
  <si>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</si>
  <si>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</si>
  <si>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</si>
  <si>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</si>
  <si>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</si>
  <si>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</si>
  <si>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</si>
  <si>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</si>
  <si>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</si>
  <si>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</si>
  <si>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</si>
  <si>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</si>
  <si>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</si>
  <si>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</si>
  <si>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</si>
  <si>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</si>
  <si>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</si>
  <si>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</si>
  <si>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</si>
  <si>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</si>
  <si>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</si>
  <si>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</si>
  <si>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</si>
  <si>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</si>
  <si>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</si>
  <si>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</si>
  <si>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</si>
  <si>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</si>
  <si>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</si>
  <si>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</si>
  <si>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</si>
  <si>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</si>
  <si>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</si>
  <si>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</si>
  <si>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</si>
  <si>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</si>
  <si>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</si>
  <si>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</si>
  <si>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</si>
  <si>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</si>
  <si>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</si>
  <si>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</si>
  <si>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</si>
  <si>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</si>
  <si>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</si>
  <si>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</si>
  <si>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</si>
  <si>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</si>
  <si>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</si>
  <si>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</si>
  <si>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</si>
  <si>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</si>
  <si>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</si>
  <si>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</si>
  <si>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</si>
  <si>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</si>
  <si>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</si>
  <si>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</si>
  <si>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</si>
  <si>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</si>
  <si>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</si>
  <si>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</si>
  <si>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</si>
  <si>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</si>
  <si>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</si>
  <si>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</si>
  <si>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</si>
  <si>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</si>
  <si>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</si>
  <si>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</si>
  <si>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</si>
  <si>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</si>
  <si>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</si>
  <si>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</si>
  <si>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</si>
  <si>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</si>
  <si>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</si>
  <si>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</si>
  <si>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</si>
  <si>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</si>
  <si>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</si>
  <si>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</si>
  <si>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</si>
  <si>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</si>
  <si>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</si>
  <si>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</si>
  <si>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</si>
  <si>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</si>
  <si>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</si>
  <si>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</si>
  <si>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</si>
  <si>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</si>
  <si>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</si>
  <si>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</si>
  <si>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</si>
  <si>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</si>
  <si>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</si>
  <si>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</si>
  <si>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</si>
  <si>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</si>
  <si>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</si>
  <si>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</si>
  <si>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</si>
  <si>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</si>
  <si>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</si>
  <si>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</si>
  <si>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</si>
  <si>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</si>
  <si>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</si>
  <si>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</si>
  <si>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</si>
  <si>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</si>
  <si>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</si>
  <si>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</si>
  <si>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</si>
  <si>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</si>
  <si>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</si>
  <si>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</si>
  <si>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</si>
  <si>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</si>
  <si>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</si>
  <si>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</si>
  <si>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</si>
  <si>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</si>
  <si>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</si>
  <si>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</si>
  <si>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</si>
  <si>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</si>
  <si>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</si>
  <si>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</si>
  <si>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</si>
  <si>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</si>
  <si>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</si>
  <si>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</si>
  <si>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</si>
  <si>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</si>
  <si>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</si>
  <si>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</si>
  <si>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</si>
  <si>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</si>
  <si>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</si>
  <si>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</si>
  <si>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</si>
  <si>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</si>
  <si>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</si>
  <si>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</si>
  <si>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</si>
  <si>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</si>
  <si>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</si>
  <si>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</si>
  <si>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</si>
  <si>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</si>
  <si>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</si>
  <si>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</si>
  <si>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</si>
  <si>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</si>
  <si>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</si>
  <si>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</si>
  <si>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</si>
  <si>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</si>
  <si>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</si>
  <si>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</si>
  <si>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</si>
  <si>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</si>
  <si>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</si>
  <si>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</si>
  <si>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</si>
  <si>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</si>
  <si>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</si>
  <si>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</si>
  <si>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</si>
  <si>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</si>
  <si>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</si>
  <si>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</si>
  <si>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</si>
  <si>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</si>
  <si>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</si>
  <si>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</si>
  <si>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</si>
  <si>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</si>
  <si>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</si>
  <si>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</si>
  <si>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</si>
  <si>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</si>
  <si>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</si>
  <si>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</si>
  <si>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</si>
  <si>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</si>
  <si>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</si>
  <si>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</si>
  <si>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</si>
  <si>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</si>
  <si>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</si>
  <si>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</si>
  <si>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</si>
  <si>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</si>
  <si>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</si>
  <si>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</si>
  <si>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</si>
  <si>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</si>
  <si>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</si>
  <si>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</si>
  <si>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</si>
  <si>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</si>
  <si>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</si>
  <si>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</si>
  <si>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</si>
  <si>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</si>
  <si>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</si>
  <si>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</si>
  <si>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</si>
  <si>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</si>
  <si>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</si>
  <si>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</si>
  <si>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</si>
  <si>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</si>
  <si>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</si>
  <si>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</si>
  <si>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</si>
  <si>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</si>
  <si>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</si>
  <si>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</si>
  <si>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</si>
  <si>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</si>
  <si>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</si>
  <si>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</si>
  <si>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</si>
  <si>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</si>
  <si>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</si>
  <si>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</si>
  <si>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</si>
  <si>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</si>
  <si>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</si>
  <si>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</si>
  <si>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</si>
  <si>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</si>
  <si>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</si>
  <si>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</si>
  <si>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</si>
  <si>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</si>
  <si>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</si>
  <si>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</si>
  <si>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</si>
  <si>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</si>
  <si>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</si>
  <si>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</si>
  <si>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</si>
  <si>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</si>
  <si>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</si>
  <si>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</si>
  <si>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</si>
  <si>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</si>
  <si>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</si>
  <si>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</si>
  <si>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</si>
  <si>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</si>
  <si>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</si>
  <si>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</si>
  <si>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</si>
  <si>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</si>
  <si>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</si>
  <si>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</si>
  <si>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</si>
  <si>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</si>
  <si>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</si>
  <si>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</si>
  <si>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</si>
  <si>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</si>
  <si>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</si>
  <si>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</si>
  <si>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</si>
  <si>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</si>
  <si>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</si>
  <si>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</si>
  <si>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</si>
  <si>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</si>
  <si>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</si>
  <si>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</si>
  <si>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</si>
  <si>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</si>
  <si>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</si>
  <si>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</si>
  <si>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</si>
  <si>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</si>
  <si>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</si>
  <si>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</si>
  <si>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</si>
  <si>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</si>
  <si>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</si>
  <si>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</si>
  <si>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</si>
  <si>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</si>
  <si>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</si>
  <si>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</si>
  <si>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</si>
  <si>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</si>
  <si>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</si>
  <si>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</si>
  <si>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</si>
  <si>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</si>
  <si>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</si>
  <si>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</si>
  <si>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</si>
  <si>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</si>
  <si>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</si>
  <si>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</si>
  <si>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</si>
  <si>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</si>
  <si>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</si>
  <si>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</si>
  <si>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</si>
  <si>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</si>
  <si>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</si>
  <si>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</si>
  <si>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</si>
  <si>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</si>
  <si>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</si>
  <si>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</si>
  <si>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</si>
  <si>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</si>
  <si>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</si>
  <si>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</si>
  <si>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</si>
  <si>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</si>
  <si>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</si>
  <si>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</si>
  <si>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</si>
  <si>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</si>
  <si>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</si>
  <si>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</si>
  <si>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</si>
  <si>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</si>
  <si>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</si>
  <si>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</si>
  <si>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</si>
  <si>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</si>
  <si>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</si>
  <si>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</si>
  <si>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</si>
  <si>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</si>
  <si>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</si>
  <si>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</si>
  <si>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</si>
  <si>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</si>
  <si>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</si>
  <si>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</si>
  <si>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</si>
  <si>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</si>
  <si>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</si>
  <si>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</si>
  <si>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</si>
  <si>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</si>
  <si>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</si>
  <si>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</si>
  <si>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</si>
  <si>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</si>
  <si>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</si>
  <si>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</si>
  <si>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</si>
  <si>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</si>
  <si>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</si>
  <si>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</si>
  <si>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</si>
  <si>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</si>
  <si>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</si>
  <si>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</si>
  <si>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</si>
  <si>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</si>
  <si>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</si>
  <si>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</si>
  <si>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</si>
  <si>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</si>
  <si>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</si>
  <si>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</si>
  <si>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</si>
  <si>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</si>
  <si>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</si>
  <si>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</si>
  <si>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</si>
  <si>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</si>
  <si>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</si>
  <si>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</si>
  <si>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</si>
  <si>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</si>
  <si>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</si>
  <si>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</si>
  <si>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</si>
  <si>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</si>
  <si>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</si>
  <si>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</si>
  <si>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</si>
  <si>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</si>
  <si>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</si>
  <si>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</si>
  <si>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</si>
  <si>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</si>
  <si>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</si>
  <si>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</si>
  <si>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</si>
  <si>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</si>
  <si>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</si>
  <si>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</si>
  <si>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</si>
  <si>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</si>
  <si>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</si>
  <si>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</si>
  <si>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</si>
  <si>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</si>
  <si>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</si>
  <si>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</si>
  <si>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</si>
  <si>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</si>
  <si>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</si>
  <si>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</si>
  <si>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</si>
  <si>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</si>
  <si>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</si>
  <si>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</si>
  <si>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</si>
  <si>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</si>
  <si>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</si>
  <si>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</si>
  <si>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</si>
  <si>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</si>
  <si>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</si>
  <si>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</si>
  <si>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</si>
  <si>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</si>
  <si>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</si>
  <si>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</si>
  <si>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</si>
  <si>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</si>
  <si>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</si>
  <si>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</si>
  <si>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</si>
  <si>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</si>
  <si>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</si>
  <si>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</si>
  <si>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</si>
  <si>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</si>
  <si>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</si>
  <si>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</si>
  <si>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</si>
  <si>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</si>
  <si>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</si>
  <si>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</si>
  <si>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</si>
  <si>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</si>
  <si>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</si>
  <si>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</si>
  <si>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</si>
  <si>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</si>
  <si>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</si>
  <si>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</si>
  <si>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</si>
  <si>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</si>
  <si>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</si>
  <si>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</si>
  <si>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</si>
  <si>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</si>
  <si>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</si>
  <si>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</si>
  <si>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</si>
  <si>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</si>
  <si>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</si>
  <si>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</si>
  <si>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</si>
  <si>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</si>
  <si>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</si>
  <si>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</si>
  <si>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</si>
  <si>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</si>
  <si>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</si>
  <si>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</si>
  <si>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</si>
  <si>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</si>
  <si>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</si>
  <si>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</si>
  <si>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</si>
  <si>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</si>
  <si>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</si>
  <si>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</si>
  <si>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</si>
  <si>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</si>
  <si>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</si>
  <si>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</si>
  <si>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</si>
  <si>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</si>
  <si>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</si>
  <si>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</si>
  <si>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</si>
  <si>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</si>
  <si>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</si>
  <si>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</si>
  <si>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</si>
  <si>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</si>
  <si>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</si>
  <si>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</si>
  <si>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</si>
  <si>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</si>
  <si>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</si>
  <si>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</si>
  <si>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</si>
  <si>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</si>
  <si>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</si>
  <si>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</si>
  <si>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</si>
  <si>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</si>
  <si>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</si>
  <si>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</si>
  <si>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</si>
  <si>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</si>
  <si>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</si>
  <si>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</si>
  <si>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</si>
  <si>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</si>
  <si>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</si>
  <si>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</si>
  <si>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</si>
  <si>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</si>
  <si>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</si>
  <si>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</si>
  <si>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</si>
  <si>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</si>
  <si>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</si>
  <si>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</si>
  <si>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</si>
  <si>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</si>
  <si>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</si>
  <si>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</si>
  <si>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</si>
  <si>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</si>
  <si>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</si>
  <si>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</si>
  <si>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</si>
  <si>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</si>
  <si>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</si>
  <si>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</si>
  <si>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</si>
  <si>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</si>
  <si>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</si>
  <si>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</si>
  <si>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</si>
  <si>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</si>
  <si>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</si>
  <si>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</si>
  <si>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</si>
  <si>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</si>
  <si>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</si>
  <si>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</si>
  <si>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</si>
  <si>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</si>
  <si>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</si>
  <si>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</si>
  <si>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</si>
  <si>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</si>
  <si>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</si>
  <si>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</si>
  <si>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</si>
  <si>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</si>
  <si>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</si>
  <si>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</si>
  <si>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</si>
  <si>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</si>
  <si>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</si>
  <si>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</si>
  <si>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</si>
  <si>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</si>
  <si>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</si>
  <si>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</si>
  <si>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</si>
  <si>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</si>
  <si>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</si>
  <si>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</si>
  <si>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</si>
  <si>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</si>
  <si>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</si>
  <si>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</si>
  <si>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</si>
  <si>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</si>
  <si>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</si>
  <si>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</si>
  <si>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</si>
  <si>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</si>
  <si>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</si>
  <si>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</si>
  <si>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</si>
  <si>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</si>
  <si>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</si>
  <si>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</si>
  <si>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</si>
  <si>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</si>
  <si>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</si>
  <si>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</si>
  <si>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</si>
  <si>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</si>
  <si>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</si>
  <si>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</si>
  <si>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</si>
  <si>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</si>
  <si>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</si>
  <si>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</si>
  <si>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</si>
  <si>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</si>
  <si>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</si>
  <si>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</si>
  <si>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</si>
  <si>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</si>
  <si>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</si>
  <si>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</si>
  <si>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</si>
  <si>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</si>
  <si>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</si>
  <si>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</si>
  <si>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</si>
  <si>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</si>
  <si>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</si>
  <si>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</si>
  <si>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</si>
  <si>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</si>
  <si>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</si>
  <si>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</si>
  <si>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</si>
  <si>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</si>
  <si>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</si>
  <si>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</si>
  <si>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</si>
  <si>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</si>
  <si>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</si>
  <si>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</si>
  <si>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</si>
  <si>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</si>
  <si>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</si>
  <si>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</si>
  <si>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</si>
  <si>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</si>
  <si>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</si>
  <si>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</si>
  <si>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</si>
  <si>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</si>
  <si>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</si>
  <si>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</si>
  <si>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</si>
  <si>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</si>
  <si>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</si>
  <si>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</si>
  <si>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</si>
  <si>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</si>
  <si>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</si>
  <si>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</si>
  <si>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</si>
  <si>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</si>
  <si>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</si>
  <si>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</si>
  <si>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</si>
  <si>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</si>
  <si>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</si>
  <si>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</si>
  <si>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</si>
  <si>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</si>
  <si>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</si>
  <si>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</si>
  <si>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</si>
  <si>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</si>
  <si>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</si>
  <si>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</si>
  <si>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</si>
  <si>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</si>
  <si>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</si>
  <si>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</si>
  <si>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</si>
  <si>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</si>
  <si>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</si>
  <si>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</si>
  <si>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</si>
  <si>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</si>
  <si>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</si>
  <si>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</si>
  <si>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</si>
  <si>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</si>
  <si>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</si>
  <si>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</si>
  <si>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</si>
  <si>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</si>
  <si>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</si>
  <si>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</si>
  <si>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</si>
  <si>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</si>
  <si>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</si>
  <si>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</si>
  <si>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</si>
  <si>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</si>
  <si>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</si>
  <si>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</si>
  <si>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</si>
  <si>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</si>
  <si>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</si>
  <si>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</si>
  <si>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</si>
  <si>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</si>
  <si>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</si>
  <si>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</si>
  <si>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</si>
  <si>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</si>
  <si>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</si>
  <si>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</si>
  <si>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</si>
  <si>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</si>
  <si>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</si>
  <si>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</si>
  <si>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</si>
  <si>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</si>
  <si>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</si>
  <si>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</si>
  <si>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</si>
  <si>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</si>
  <si>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</si>
  <si>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</si>
  <si>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</si>
  <si>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</si>
  <si>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</si>
  <si>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</si>
  <si>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</si>
  <si>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</si>
  <si>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</si>
  <si>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</si>
  <si>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</si>
  <si>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</si>
  <si>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</si>
  <si>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</si>
  <si>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</si>
  <si>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</si>
  <si>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</si>
  <si>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</si>
  <si>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</si>
  <si>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</si>
  <si>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</si>
  <si>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</si>
  <si>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</si>
  <si>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</si>
  <si>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</si>
  <si>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</si>
  <si>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</si>
  <si>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</si>
  <si>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</si>
  <si>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</si>
  <si>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</si>
  <si>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</si>
  <si>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</si>
  <si>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</si>
  <si>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</si>
  <si>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</si>
  <si>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</si>
  <si>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</si>
  <si>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</si>
  <si>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</si>
  <si>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</si>
  <si>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</si>
  <si>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</si>
  <si>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</si>
  <si>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</si>
  <si>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</si>
  <si>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</si>
  <si>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</si>
  <si>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</si>
  <si>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</si>
  <si>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</si>
  <si>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</si>
  <si>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</si>
  <si>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</si>
  <si>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</si>
  <si>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</si>
  <si>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</si>
  <si>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</si>
  <si>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</si>
  <si>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</si>
  <si>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</si>
  <si>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</si>
  <si>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</si>
  <si>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</si>
  <si>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</si>
  <si>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</si>
  <si>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</si>
  <si>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</si>
  <si>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</si>
  <si>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</si>
  <si>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</si>
  <si>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</si>
  <si>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</si>
  <si>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</si>
  <si>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</si>
  <si>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</si>
  <si>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</si>
  <si>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</si>
  <si>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</si>
  <si>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</si>
  <si>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</si>
  <si>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</si>
  <si>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</si>
  <si>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</si>
  <si>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</si>
  <si>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</si>
  <si>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</si>
  <si>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</si>
  <si>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</si>
  <si>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</si>
  <si>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</si>
  <si>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</si>
  <si>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</si>
  <si>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</si>
  <si>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</si>
  <si>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</si>
  <si>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</si>
  <si>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</si>
  <si>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</si>
  <si>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</si>
  <si>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</si>
  <si>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</si>
  <si>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</si>
  <si>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</si>
  <si>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</si>
  <si>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</si>
  <si>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</si>
  <si>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</si>
  <si>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</si>
  <si>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</si>
  <si>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</si>
  <si>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</si>
  <si>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</si>
  <si>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</si>
  <si>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</si>
  <si>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</si>
  <si>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</si>
  <si>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</si>
  <si>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</si>
  <si>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</si>
  <si>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</si>
  <si>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</si>
  <si>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</si>
  <si>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</si>
  <si>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</si>
  <si>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</si>
  <si>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</si>
  <si>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</si>
  <si>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</si>
  <si>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</si>
  <si>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</si>
  <si>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</si>
  <si>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</si>
  <si>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</si>
  <si>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</si>
  <si>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</si>
  <si>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</si>
  <si>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</si>
  <si>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</si>
  <si>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</si>
  <si>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</si>
  <si>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</si>
  <si>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</si>
  <si>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</si>
  <si>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</si>
  <si>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</si>
  <si>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</si>
  <si>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</si>
  <si>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</si>
  <si>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</si>
  <si>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</si>
  <si>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</si>
  <si>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</si>
  <si>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</si>
  <si>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</si>
  <si>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</si>
  <si>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</si>
  <si>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</si>
  <si>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</si>
  <si>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</si>
  <si>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</si>
  <si>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</si>
  <si>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</si>
  <si>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</si>
  <si>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</si>
  <si>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</si>
  <si>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</si>
  <si>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</si>
  <si>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</si>
  <si>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</si>
  <si>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</si>
  <si>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</si>
  <si>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</si>
  <si>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</si>
  <si>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</si>
  <si>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</si>
  <si>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</si>
  <si>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</si>
  <si>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</si>
  <si>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</si>
  <si>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</si>
  <si>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</si>
  <si>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</si>
  <si>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</si>
  <si>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</si>
  <si>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</si>
  <si>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</si>
  <si>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</si>
  <si>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</si>
  <si>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</si>
  <si>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</si>
  <si>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</si>
  <si>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</si>
  <si>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</si>
  <si>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</si>
  <si>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</si>
  <si>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</si>
  <si>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</si>
  <si>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</si>
  <si>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</si>
  <si>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</si>
  <si>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</si>
  <si>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</si>
  <si>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</si>
  <si>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</si>
  <si>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</si>
  <si>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</si>
  <si>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</si>
  <si>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</si>
  <si>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</si>
  <si>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</si>
  <si>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</si>
  <si>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</si>
  <si>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</si>
  <si>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</si>
  <si>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</si>
  <si>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</si>
  <si>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</si>
  <si>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</si>
  <si>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</si>
  <si>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</si>
  <si>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</si>
  <si>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</si>
  <si>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</si>
  <si>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</si>
  <si>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</si>
  <si>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</si>
  <si>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</si>
  <si>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</si>
  <si>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</si>
  <si>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</si>
  <si>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</si>
  <si>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</si>
  <si>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</si>
  <si>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</si>
  <si>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</si>
  <si>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</si>
  <si>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</si>
  <si>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</si>
  <si>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</si>
  <si>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</si>
  <si>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</si>
  <si>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</si>
  <si>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</si>
  <si>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</si>
  <si>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</si>
  <si>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</si>
  <si>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</si>
  <si>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</si>
  <si>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</si>
  <si>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</si>
  <si>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</si>
  <si>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</si>
  <si>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</si>
  <si>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</si>
  <si>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</si>
  <si>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</si>
  <si>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</si>
  <si>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</si>
  <si>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</si>
  <si>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</si>
  <si>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</si>
  <si>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</si>
  <si>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</si>
  <si>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</si>
  <si>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</si>
  <si>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</si>
  <si>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</si>
  <si>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</si>
  <si>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</si>
  <si>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</si>
  <si>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</si>
  <si>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</si>
  <si>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</si>
  <si>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</si>
  <si>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</si>
  <si>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</si>
  <si>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</si>
  <si>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</si>
  <si>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</si>
  <si>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</si>
  <si>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</si>
  <si>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</si>
  <si>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</si>
  <si>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</si>
  <si>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</si>
  <si>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</si>
  <si>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</si>
  <si>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</si>
  <si>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</si>
  <si>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</si>
  <si>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</si>
  <si>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</si>
  <si>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</si>
  <si>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</si>
  <si>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</si>
  <si>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</si>
  <si>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</si>
  <si>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</si>
  <si>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</si>
  <si>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</si>
  <si>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</si>
  <si>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</si>
  <si>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</si>
  <si>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</si>
  <si>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</si>
  <si>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</si>
  <si>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</si>
  <si>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</si>
  <si>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</si>
  <si>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</si>
  <si>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</si>
  <si>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</si>
  <si>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</si>
  <si>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</si>
  <si>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</si>
  <si>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</si>
  <si>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</si>
  <si>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</si>
  <si>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</si>
  <si>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</si>
  <si>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</si>
  <si>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</si>
  <si>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</si>
  <si>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</si>
  <si>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</si>
  <si>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</si>
  <si>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</si>
  <si>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</si>
  <si>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</si>
  <si>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</si>
  <si>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</si>
  <si>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</si>
  <si>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</si>
  <si>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</si>
  <si>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</si>
  <si>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</si>
  <si>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</si>
  <si>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</si>
  <si>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</si>
  <si>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</si>
  <si>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</si>
  <si>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</si>
  <si>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</si>
  <si>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</si>
  <si>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</si>
  <si>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</si>
  <si>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</si>
  <si>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</si>
  <si>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</si>
  <si>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</si>
  <si>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</si>
  <si>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</si>
  <si>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</si>
  <si>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</si>
  <si>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</si>
  <si>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</si>
  <si>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</si>
  <si>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</si>
  <si>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</si>
  <si>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</si>
  <si>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</si>
  <si>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</si>
  <si>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</si>
  <si>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</si>
  <si>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</si>
  <si>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</si>
  <si>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</si>
  <si>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</si>
  <si>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</si>
  <si>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</si>
  <si>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</si>
  <si>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</si>
  <si>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</si>
  <si>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</si>
  <si>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</si>
  <si>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</si>
  <si>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</si>
  <si>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</si>
  <si>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</si>
  <si>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</si>
  <si>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</si>
  <si>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</si>
  <si>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</si>
  <si>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</si>
  <si>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</si>
  <si>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</si>
  <si>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</si>
  <si>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</si>
  <si>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</si>
  <si>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</si>
  <si>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</si>
  <si>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</si>
  <si>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</si>
  <si>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</si>
  <si>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</si>
  <si>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</si>
  <si>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</si>
  <si>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</si>
  <si>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</si>
  <si>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</si>
  <si>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</si>
  <si>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</si>
  <si>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</si>
  <si>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</si>
  <si>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</si>
  <si>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</si>
  <si>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</si>
  <si>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</si>
  <si>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</si>
  <si>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</si>
  <si>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</si>
  <si>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</si>
  <si>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</si>
  <si>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</si>
  <si>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</si>
  <si>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</si>
  <si>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</si>
  <si>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</si>
  <si>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</si>
  <si>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</si>
  <si>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</si>
  <si>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</si>
  <si>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</si>
  <si>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</si>
  <si>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</si>
  <si>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</si>
  <si>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</si>
  <si>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</si>
  <si>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</si>
  <si>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</si>
  <si>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</si>
  <si>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</si>
  <si>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</si>
  <si>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</si>
  <si>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</si>
  <si>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</si>
  <si>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</si>
  <si>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</si>
  <si>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</si>
  <si>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</si>
  <si>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</si>
  <si>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</si>
  <si>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</si>
  <si>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</si>
  <si>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</si>
  <si>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</si>
  <si>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</si>
  <si>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</si>
  <si>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</si>
  <si>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</si>
  <si>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</si>
  <si>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</si>
  <si>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</si>
  <si>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</si>
  <si>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</si>
  <si>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</si>
  <si>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</si>
  <si>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</si>
  <si>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</si>
  <si>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</si>
  <si>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</si>
  <si>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</si>
  <si>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</si>
  <si>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</si>
  <si>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</si>
  <si>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</si>
  <si>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</si>
  <si>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</si>
  <si>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</si>
  <si>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</si>
  <si>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</si>
  <si>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</si>
  <si>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</si>
  <si>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</si>
  <si>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</si>
  <si>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</si>
  <si>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</si>
  <si>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</si>
  <si>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</si>
  <si>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</si>
  <si>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</si>
  <si>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</si>
  <si>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</si>
  <si>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</si>
  <si>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</si>
  <si>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</si>
  <si>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</si>
  <si>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</si>
  <si>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</si>
  <si>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</si>
  <si>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</si>
  <si>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</si>
  <si>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</si>
  <si>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</si>
  <si>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</si>
  <si>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</si>
  <si>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</si>
  <si>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</si>
  <si>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</si>
  <si>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</si>
  <si>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</si>
  <si>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</si>
  <si>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</si>
  <si>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</si>
  <si>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</si>
  <si>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</si>
  <si>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</si>
  <si>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</si>
  <si>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</si>
  <si>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</si>
  <si>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</si>
  <si>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</si>
  <si>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</si>
  <si>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</si>
  <si>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</si>
  <si>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</si>
  <si>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</si>
  <si>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</si>
  <si>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</si>
  <si>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</si>
  <si>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</si>
  <si>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</si>
  <si>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</si>
  <si>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</si>
  <si>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</si>
  <si>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</si>
  <si>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</si>
  <si>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</si>
  <si>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</si>
  <si>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</si>
  <si>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</si>
  <si>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</si>
  <si>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</si>
  <si>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</si>
  <si>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</si>
  <si>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</si>
  <si>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</si>
  <si>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</si>
  <si>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</si>
  <si>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</si>
  <si>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</si>
  <si>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</si>
  <si>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</si>
  <si>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</si>
  <si>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</si>
  <si>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</si>
  <si>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</si>
  <si>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</si>
  <si>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</si>
  <si>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</si>
  <si>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</si>
  <si>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</si>
  <si>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</si>
  <si>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</si>
  <si>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</si>
  <si>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</si>
  <si>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</si>
  <si>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</si>
  <si>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</si>
  <si>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</si>
  <si>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</si>
  <si>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</si>
  <si>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</si>
  <si>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</si>
  <si>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</si>
  <si>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</si>
  <si>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</si>
  <si>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</si>
  <si>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</si>
  <si>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</si>
  <si>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</si>
  <si>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</si>
  <si>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</si>
  <si>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</si>
  <si>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</si>
  <si>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</si>
  <si>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</si>
  <si>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</si>
  <si>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</si>
  <si>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</si>
  <si>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</si>
  <si>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</si>
  <si>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</si>
  <si>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</si>
  <si>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</si>
  <si>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</si>
  <si>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</si>
  <si>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</si>
  <si>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</si>
  <si>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</si>
  <si>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</si>
  <si>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</si>
  <si>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</si>
  <si>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</si>
  <si>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</si>
  <si>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</si>
  <si>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</si>
  <si>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</si>
  <si>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</si>
  <si>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</si>
  <si>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</si>
  <si>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</si>
  <si>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</si>
  <si>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</si>
  <si>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</si>
  <si>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</si>
  <si>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</si>
  <si>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</si>
  <si>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</si>
  <si>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</si>
  <si>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</si>
  <si>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</si>
  <si>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</si>
  <si>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</si>
  <si>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</si>
  <si>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</si>
  <si>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</si>
  <si>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</si>
  <si>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</si>
  <si>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</si>
  <si>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</si>
  <si>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</si>
  <si>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</si>
  <si>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</si>
  <si>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</si>
  <si>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</si>
  <si>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</si>
  <si>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</si>
  <si>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</si>
  <si>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</si>
  <si>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</si>
  <si>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</si>
  <si>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</si>
  <si>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</si>
  <si>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</si>
  <si>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</si>
  <si>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</si>
  <si>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</si>
  <si>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</si>
  <si>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</si>
  <si>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</si>
  <si>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</si>
  <si>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</si>
  <si>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</si>
  <si>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</si>
  <si>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</si>
  <si>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</si>
  <si>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</si>
  <si>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</si>
  <si>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</si>
  <si>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</si>
  <si>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</si>
  <si>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</si>
  <si>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</si>
  <si>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</si>
  <si>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</si>
  <si>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</si>
  <si>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</si>
  <si>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</si>
  <si>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</si>
  <si>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</si>
  <si>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</si>
  <si>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</si>
  <si>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</si>
  <si>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</si>
  <si>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</si>
  <si>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</si>
  <si>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</si>
  <si>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</si>
  <si>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</si>
  <si>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</si>
  <si>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</si>
  <si>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</si>
  <si>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</si>
  <si>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</si>
  <si>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</si>
  <si>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</si>
  <si>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</si>
  <si>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</si>
  <si>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</si>
  <si>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</si>
  <si>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</si>
  <si>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</si>
  <si>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</si>
  <si>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</si>
  <si>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</si>
  <si>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</si>
  <si>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</si>
  <si>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</si>
  <si>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</si>
  <si>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</si>
  <si>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</si>
  <si>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</si>
  <si>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</si>
  <si>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</si>
  <si>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</si>
  <si>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</si>
  <si>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</si>
  <si>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</si>
  <si>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</si>
  <si>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</si>
  <si>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</si>
  <si>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</si>
  <si>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</si>
  <si>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</si>
  <si>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</si>
  <si>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</si>
  <si>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</si>
  <si>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</si>
  <si>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</si>
  <si>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</si>
  <si>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</si>
  <si>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</si>
  <si>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</si>
  <si>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</si>
  <si>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</si>
  <si>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</si>
  <si>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</si>
  <si>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</si>
  <si>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</si>
  <si>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</si>
  <si>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</si>
  <si>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</si>
  <si>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</si>
  <si>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</si>
  <si>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</si>
  <si>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</si>
  <si>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</si>
  <si>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</si>
  <si>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</si>
  <si>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</si>
  <si>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</si>
  <si>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</si>
  <si>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</si>
  <si>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</si>
  <si>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</si>
  <si>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</si>
  <si>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</si>
  <si>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</si>
  <si>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</si>
  <si>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</si>
  <si>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</si>
  <si>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</si>
  <si>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</si>
  <si>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</si>
  <si>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</si>
  <si>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</si>
  <si>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</si>
  <si>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</si>
  <si>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</si>
  <si>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</si>
  <si>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</si>
  <si>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</si>
  <si>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</si>
  <si>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</si>
  <si>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</si>
  <si>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</si>
  <si>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</si>
  <si>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</si>
  <si>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</si>
  <si>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</si>
  <si>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</si>
  <si>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</si>
  <si>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</si>
  <si>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</si>
  <si>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</si>
  <si>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</si>
  <si>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</si>
  <si>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</si>
  <si>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</si>
  <si>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</si>
  <si>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</si>
  <si>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</si>
  <si>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</si>
  <si>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</si>
  <si>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</si>
  <si>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</si>
  <si>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</si>
  <si>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</si>
  <si>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</si>
  <si>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</si>
  <si>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</si>
  <si>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</si>
  <si>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</si>
  <si>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</si>
  <si>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</si>
  <si>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</si>
  <si>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</si>
  <si>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</si>
  <si>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</si>
  <si>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</si>
  <si>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</si>
  <si>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</si>
  <si>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</si>
  <si>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</si>
  <si>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</si>
  <si>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</si>
  <si>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</si>
  <si>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</si>
  <si>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</si>
  <si>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</si>
  <si>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</si>
  <si>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</si>
  <si>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</si>
  <si>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</si>
  <si>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</si>
  <si>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</si>
  <si>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</si>
  <si>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</si>
  <si>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</si>
  <si>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</si>
  <si>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</si>
  <si>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</si>
  <si>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</si>
  <si>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</si>
  <si>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</si>
  <si>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</si>
  <si>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</si>
  <si>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</si>
  <si>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</si>
  <si>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</si>
  <si>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</si>
  <si>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</si>
  <si>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</si>
  <si>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</si>
  <si>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</si>
  <si>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</si>
  <si>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</si>
  <si>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</si>
  <si>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</si>
  <si>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</si>
  <si>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</si>
  <si>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</si>
  <si>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</si>
  <si>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</si>
  <si>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</si>
  <si>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</si>
  <si>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</si>
  <si>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</si>
  <si>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</si>
  <si>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</si>
  <si>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</si>
  <si>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</si>
  <si>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</si>
  <si>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</si>
  <si>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</si>
  <si>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</si>
  <si>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</si>
  <si>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</si>
  <si>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</si>
  <si>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</si>
  <si>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</si>
  <si>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</si>
  <si>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</si>
  <si>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</si>
  <si>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</si>
  <si>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</si>
  <si>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</si>
  <si>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</si>
  <si>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</si>
  <si>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</si>
  <si>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</si>
  <si>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</si>
  <si>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</si>
  <si>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</si>
  <si>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</si>
  <si>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</si>
  <si>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</si>
  <si>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</si>
  <si>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</si>
  <si>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</si>
  <si>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</si>
  <si>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</si>
  <si>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</si>
  <si>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</si>
  <si>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</si>
  <si>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</si>
  <si>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</si>
  <si>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</si>
  <si>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</si>
  <si>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</si>
  <si>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</si>
  <si>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</si>
  <si>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</si>
  <si>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</si>
  <si>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</si>
  <si>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</si>
  <si>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</si>
  <si>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</si>
  <si>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</si>
  <si>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</si>
  <si>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</si>
  <si>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</si>
  <si>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</si>
  <si>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</si>
  <si>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</si>
  <si>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</si>
  <si>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</si>
  <si>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</si>
  <si>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</si>
  <si>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</si>
  <si>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</si>
  <si>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</si>
  <si>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</si>
  <si>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</si>
  <si>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</si>
  <si>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</si>
  <si>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</si>
  <si>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</si>
  <si>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</si>
  <si>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</si>
  <si>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</si>
  <si>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</si>
  <si>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</si>
  <si>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</si>
  <si>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</si>
  <si>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</si>
  <si>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</si>
  <si>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</si>
  <si>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</si>
  <si>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</si>
  <si>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</si>
  <si>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</si>
  <si>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</si>
  <si>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</si>
  <si>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</si>
  <si>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</si>
  <si>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</si>
  <si>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</si>
  <si>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</si>
  <si>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</si>
  <si>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</si>
  <si>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</si>
  <si>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</si>
  <si>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</si>
  <si>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</si>
  <si>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</si>
  <si>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</si>
  <si>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</si>
  <si>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</si>
  <si>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</si>
  <si>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</si>
  <si>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</si>
  <si>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</si>
  <si>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</si>
  <si>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</si>
  <si>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</si>
  <si>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</si>
  <si>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</si>
  <si>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</si>
  <si>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</si>
  <si>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</si>
  <si>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</si>
  <si>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</si>
  <si>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</si>
  <si>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</si>
  <si>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</si>
  <si>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</si>
  <si>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</si>
  <si>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</si>
  <si>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</si>
  <si>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</si>
  <si>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</si>
  <si>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</si>
  <si>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</si>
  <si>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</si>
  <si>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</si>
  <si>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</si>
  <si>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</si>
  <si>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</si>
  <si>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</si>
  <si>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</si>
  <si>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</si>
  <si>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</si>
  <si>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</si>
  <si>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</si>
  <si>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</si>
  <si>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</si>
  <si>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</si>
  <si>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</si>
  <si>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</si>
  <si>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</si>
  <si>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</si>
  <si>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</si>
  <si>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</si>
  <si>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</si>
  <si>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</si>
  <si>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</si>
  <si>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</si>
  <si>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</si>
  <si>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</si>
  <si>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</si>
  <si>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</si>
  <si>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</si>
  <si>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</si>
  <si>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</si>
  <si>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</si>
  <si>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</si>
  <si>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</si>
  <si>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</si>
  <si>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</si>
  <si>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</si>
  <si>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</si>
  <si>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</si>
  <si>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</si>
  <si>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</si>
  <si>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</si>
  <si>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</si>
  <si>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</si>
  <si>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</si>
  <si>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</si>
  <si>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</si>
  <si>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</si>
  <si>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</si>
  <si>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</si>
  <si>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</si>
  <si>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</si>
  <si>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</si>
  <si>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</si>
  <si>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</si>
  <si>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</si>
  <si>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</si>
  <si>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</si>
  <si>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</si>
  <si>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</si>
  <si>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</si>
  <si>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</si>
  <si>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</si>
  <si>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</si>
  <si>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</si>
  <si>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</si>
  <si>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</si>
  <si>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</si>
  <si>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</si>
  <si>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</si>
  <si>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</si>
  <si>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</si>
  <si>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</si>
  <si>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</si>
  <si>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</si>
  <si>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</si>
  <si>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</si>
  <si>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</si>
  <si>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</si>
  <si>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</si>
  <si>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</si>
  <si>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</si>
  <si>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</si>
  <si>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</si>
  <si>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</si>
  <si>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</si>
  <si>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</si>
  <si>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</si>
  <si>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</si>
  <si>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</si>
  <si>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</si>
  <si>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</si>
  <si>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</si>
  <si>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</si>
  <si>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</si>
  <si>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</si>
  <si>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</si>
  <si>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</si>
  <si>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</si>
  <si>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</si>
  <si>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</si>
  <si>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</si>
  <si>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</si>
  <si>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</si>
  <si>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</si>
  <si>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</si>
  <si>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</si>
  <si>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</si>
  <si>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</si>
  <si>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</si>
  <si>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</si>
  <si>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</si>
  <si>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</si>
  <si>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</si>
  <si>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</si>
  <si>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</si>
  <si>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</si>
  <si>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</si>
  <si>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</si>
  <si>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</si>
  <si>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</si>
  <si>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</si>
  <si>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</si>
  <si>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</si>
  <si>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</si>
  <si>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</si>
  <si>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</si>
  <si>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</si>
  <si>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</si>
  <si>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</si>
  <si>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</si>
  <si>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</si>
  <si>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</si>
  <si>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</si>
  <si>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</si>
  <si>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</si>
  <si>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</si>
  <si>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</si>
  <si>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</si>
  <si>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</si>
  <si>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</si>
  <si>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</si>
  <si>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</si>
  <si>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</si>
  <si>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</si>
  <si>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</si>
  <si>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</si>
  <si>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</si>
  <si>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</si>
  <si>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</si>
  <si>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</si>
  <si>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</si>
  <si>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</si>
  <si>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</si>
  <si>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</si>
  <si>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</si>
  <si>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</si>
  <si>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</si>
  <si>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</si>
  <si>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</si>
  <si>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</si>
  <si>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</si>
  <si>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</si>
  <si>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</si>
  <si>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</si>
  <si>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</si>
  <si>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</si>
  <si>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</si>
  <si>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</si>
  <si>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</si>
  <si>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</si>
  <si>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</si>
  <si>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</si>
  <si>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</si>
  <si>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</si>
  <si>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</si>
  <si>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</si>
  <si>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</si>
  <si>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</si>
  <si>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</si>
  <si>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</si>
  <si>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</si>
  <si>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</si>
  <si>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</si>
  <si>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</si>
  <si>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</si>
  <si>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</si>
  <si>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</si>
  <si>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</si>
  <si>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</si>
  <si>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</si>
  <si>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</si>
  <si>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</si>
  <si>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</si>
  <si>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</si>
  <si>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</si>
  <si>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</si>
  <si>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</si>
  <si>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</si>
  <si>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</si>
  <si>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</si>
  <si>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</si>
  <si>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</si>
  <si>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</si>
  <si>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</si>
  <si>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</si>
  <si>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</si>
  <si>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</si>
  <si>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</si>
  <si>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</si>
  <si>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</si>
  <si>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</si>
  <si>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</si>
  <si>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</si>
  <si>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</si>
  <si>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</si>
  <si>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</si>
  <si>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</si>
  <si>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</si>
  <si>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</si>
  <si>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</si>
  <si>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</si>
  <si>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</si>
  <si>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</si>
  <si>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</si>
  <si>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</si>
  <si>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</si>
  <si>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</si>
  <si>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</si>
  <si>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</si>
  <si>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</si>
  <si>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</si>
  <si>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</si>
  <si>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</si>
  <si>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</si>
  <si>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</si>
  <si>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</si>
  <si>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</si>
  <si>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</si>
  <si>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</si>
  <si>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</si>
  <si>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</si>
  <si>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</si>
  <si>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</si>
  <si>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</si>
  <si>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</si>
  <si>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</si>
  <si>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</si>
  <si>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</si>
  <si>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</si>
  <si>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</si>
  <si>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</si>
  <si>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</si>
  <si>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</si>
  <si>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</si>
  <si>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</si>
  <si>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</si>
  <si>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</si>
  <si>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</si>
  <si>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</si>
  <si>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</si>
  <si>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</si>
  <si>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</si>
  <si>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</si>
  <si>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</si>
  <si>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</si>
  <si>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</si>
  <si>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</si>
  <si>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</si>
  <si>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</si>
  <si>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</si>
  <si>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</si>
  <si>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</si>
  <si>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</si>
  <si>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</si>
  <si>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</si>
  <si>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</si>
  <si>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</si>
  <si>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</si>
  <si>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</si>
  <si>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</si>
  <si>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</si>
  <si>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</si>
  <si>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</si>
  <si>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</si>
  <si>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</si>
  <si>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</si>
  <si>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</si>
  <si>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</si>
  <si>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</si>
  <si>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</si>
  <si>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</si>
  <si>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</si>
  <si>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</si>
  <si>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</si>
  <si>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</si>
  <si>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</si>
  <si>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</si>
  <si>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</si>
  <si>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</si>
  <si>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</si>
  <si>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</si>
  <si>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</si>
  <si>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</si>
  <si>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</si>
  <si>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</si>
  <si>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</si>
  <si>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</si>
  <si>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</si>
  <si>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</si>
  <si>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</si>
  <si>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</si>
  <si>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</si>
  <si>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</si>
  <si>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</si>
  <si>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</si>
  <si>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</si>
  <si>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</si>
  <si>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</si>
  <si>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</si>
  <si>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</si>
  <si>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</si>
  <si>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</si>
  <si>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</si>
  <si>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</si>
  <si>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</si>
  <si>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</si>
  <si>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</si>
  <si>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</si>
  <si>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</si>
  <si>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</si>
  <si>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</si>
  <si>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</si>
  <si>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</si>
  <si>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</si>
  <si>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</si>
  <si>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</si>
  <si>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</si>
  <si>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</si>
  <si>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</si>
  <si>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</si>
  <si>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</si>
  <si>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</si>
  <si>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</si>
  <si>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</si>
  <si>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</si>
  <si>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</si>
  <si>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</si>
  <si>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</si>
  <si>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</si>
  <si>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</si>
  <si>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</si>
  <si>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</si>
  <si>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</si>
  <si>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</si>
  <si>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</si>
  <si>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</si>
  <si>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</si>
  <si>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</si>
  <si>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</si>
  <si>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</si>
  <si>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</si>
  <si>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</si>
  <si>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</si>
  <si>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</si>
  <si>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</si>
  <si>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</si>
  <si>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</si>
  <si>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</si>
  <si>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</si>
  <si>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</si>
  <si>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</si>
  <si>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</si>
  <si>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</si>
  <si>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</si>
  <si>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</si>
  <si>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</si>
  <si>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</si>
  <si>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</si>
  <si>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</si>
  <si>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</si>
  <si>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</si>
  <si>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</si>
  <si>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</si>
  <si>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</si>
  <si>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</si>
  <si>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</si>
  <si>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</si>
  <si>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</si>
  <si>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</si>
  <si>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</si>
  <si>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</si>
  <si>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</si>
  <si>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</si>
  <si>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</si>
  <si>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</si>
  <si>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</si>
  <si>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</si>
  <si>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</si>
  <si>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</si>
  <si>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</si>
  <si>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</si>
  <si>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</si>
  <si>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</si>
  <si>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</si>
  <si>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</si>
  <si>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</si>
  <si>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</si>
  <si>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</si>
  <si>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</si>
  <si>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</si>
  <si>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</si>
  <si>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</si>
  <si>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</si>
  <si>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</si>
  <si>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</si>
  <si>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</si>
  <si>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</si>
  <si>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</si>
  <si>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</si>
  <si>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</si>
  <si>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</si>
  <si>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</si>
  <si>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</si>
  <si>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</si>
  <si>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</si>
  <si>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</si>
  <si>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</si>
  <si>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</si>
  <si>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</si>
  <si>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</si>
  <si>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</si>
  <si>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</si>
  <si>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</si>
  <si>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</si>
  <si>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</si>
  <si>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</si>
  <si>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</si>
  <si>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</si>
  <si>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</si>
  <si>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</si>
  <si>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</si>
  <si>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</si>
  <si>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</si>
  <si>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</si>
  <si>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</si>
  <si>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</si>
  <si>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</si>
  <si>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</si>
  <si>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</si>
  <si>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</si>
  <si>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</si>
  <si>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</si>
  <si>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</si>
  <si>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</si>
  <si>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</si>
  <si>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</si>
  <si>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</si>
  <si>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</si>
  <si>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</si>
  <si>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</si>
  <si>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</si>
  <si>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</si>
  <si>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</si>
  <si>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</si>
  <si>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</si>
  <si>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</si>
  <si>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</si>
  <si>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</si>
  <si>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</si>
  <si>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</si>
  <si>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</si>
  <si>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</si>
  <si>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</si>
  <si>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</si>
  <si>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</si>
  <si>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</si>
  <si>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</si>
  <si>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</si>
  <si>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</si>
  <si>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</si>
  <si>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</si>
  <si>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</si>
  <si>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</si>
  <si>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</si>
  <si>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</si>
  <si>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</si>
  <si>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</si>
  <si>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</si>
  <si>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</si>
  <si>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</si>
  <si>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</si>
  <si>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</si>
  <si>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</si>
  <si>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</si>
  <si>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</si>
  <si>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</si>
  <si>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</si>
  <si>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</si>
  <si>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</si>
  <si>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</si>
  <si>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</si>
  <si>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</si>
  <si>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</si>
  <si>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</si>
  <si>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</si>
  <si>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</si>
  <si>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</si>
  <si>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</si>
  <si>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</si>
  <si>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</si>
  <si>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</si>
  <si>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</si>
  <si>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</si>
  <si>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</si>
  <si>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</si>
  <si>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</si>
  <si>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</si>
  <si>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</si>
  <si>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</si>
  <si>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</si>
  <si>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</si>
  <si>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</si>
  <si>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</si>
  <si>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</si>
  <si>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</si>
  <si>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</si>
  <si>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</si>
  <si>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</si>
  <si>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</si>
  <si>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</si>
  <si>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</si>
  <si>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</si>
  <si>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</si>
  <si>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</si>
  <si>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</si>
  <si>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</si>
  <si>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</si>
  <si>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</si>
  <si>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</si>
  <si>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</si>
  <si>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</si>
  <si>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</si>
  <si>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</si>
  <si>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</si>
  <si>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</si>
  <si>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</si>
  <si>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</si>
  <si>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</si>
  <si>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</si>
  <si>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</si>
  <si>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</si>
  <si>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</si>
  <si>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</si>
  <si>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</si>
  <si>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</si>
  <si>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</si>
  <si>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</si>
  <si>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</si>
  <si>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</si>
  <si>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</si>
  <si>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</si>
  <si>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</si>
  <si>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</si>
  <si>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</si>
  <si>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</si>
  <si>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</si>
  <si>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</si>
  <si>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</si>
  <si>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</si>
  <si>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</si>
  <si>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</si>
  <si>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</si>
  <si>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</si>
  <si>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</si>
  <si>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</si>
  <si>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</si>
  <si>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</si>
  <si>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</si>
  <si>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</si>
  <si>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</si>
  <si>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</si>
  <si>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</si>
  <si>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</si>
  <si>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</si>
  <si>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</si>
  <si>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</si>
  <si>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</si>
  <si>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</si>
  <si>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</si>
  <si>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</si>
  <si>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</si>
  <si>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</si>
  <si>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</si>
  <si>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</si>
  <si>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</si>
  <si>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</si>
  <si>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</si>
  <si>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</si>
  <si>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</si>
  <si>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</si>
  <si>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</si>
  <si>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</si>
  <si>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</si>
  <si>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</si>
  <si>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</si>
  <si>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</si>
  <si>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</si>
  <si>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</si>
  <si>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</si>
  <si>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</si>
  <si>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</si>
  <si>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</si>
  <si>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</si>
  <si>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</si>
  <si>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</si>
  <si>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</si>
  <si>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</si>
  <si>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</si>
  <si>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</si>
  <si>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</si>
  <si>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</si>
  <si>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</si>
  <si>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</si>
  <si>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</si>
  <si>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</si>
  <si>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</si>
  <si>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</si>
  <si>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</si>
  <si>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</si>
  <si>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</si>
  <si>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</si>
  <si>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</si>
  <si>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</si>
  <si>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</si>
  <si>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</si>
  <si>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</si>
  <si>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</si>
  <si>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</si>
  <si>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</si>
  <si>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</si>
  <si>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</si>
  <si>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</si>
  <si>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</si>
  <si>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</si>
  <si>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</si>
  <si>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</si>
  <si>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</si>
  <si>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</si>
  <si>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</si>
  <si>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</si>
  <si>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</si>
  <si>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</si>
  <si>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</si>
  <si>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</si>
  <si>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</si>
  <si>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</si>
  <si>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</si>
  <si>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</si>
  <si>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</si>
  <si>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</si>
  <si>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</si>
  <si>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</si>
  <si>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</si>
  <si>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</si>
  <si>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</si>
  <si>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</si>
  <si>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</si>
  <si>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</si>
  <si>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</si>
  <si>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</si>
  <si>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</si>
  <si>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</si>
  <si>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</si>
  <si>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</si>
  <si>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</si>
  <si>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</si>
  <si>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</si>
  <si>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</si>
  <si>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</si>
  <si>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</si>
  <si>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</si>
  <si>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</si>
  <si>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</si>
  <si>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</si>
  <si>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</si>
  <si>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</si>
  <si>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</si>
  <si>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</si>
  <si>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</si>
  <si>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</si>
  <si>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</si>
  <si>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</si>
  <si>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</si>
  <si>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</si>
  <si>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</si>
  <si>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</si>
  <si>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</si>
  <si>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</si>
  <si>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</si>
  <si>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</si>
  <si>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</si>
  <si>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</si>
  <si>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</si>
  <si>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</si>
  <si>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</si>
  <si>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</si>
  <si>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</si>
  <si>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</si>
  <si>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</si>
  <si>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</si>
  <si>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</si>
  <si>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</si>
  <si>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</si>
  <si>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</si>
  <si>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</si>
  <si>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</si>
  <si>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</si>
  <si>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</si>
  <si>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</si>
  <si>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</si>
  <si>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</si>
  <si>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</si>
  <si>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</si>
  <si>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</si>
  <si>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</si>
  <si>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</si>
  <si>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</si>
  <si>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</si>
  <si>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</si>
  <si>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</si>
  <si>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</si>
  <si>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</si>
  <si>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</si>
  <si>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</si>
  <si>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</si>
  <si>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</si>
  <si>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</si>
  <si>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</si>
  <si>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</si>
  <si>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</si>
  <si>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</si>
  <si>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</si>
  <si>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</si>
  <si>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</si>
  <si>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</si>
  <si>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</si>
  <si>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</si>
  <si>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</si>
  <si>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</si>
  <si>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</si>
  <si>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</si>
  <si>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</si>
  <si>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</si>
  <si>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</si>
  <si>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</si>
  <si>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</si>
  <si>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</si>
  <si>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</si>
  <si>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</si>
  <si>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</si>
  <si>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</si>
  <si>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</si>
  <si>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</si>
  <si>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</si>
  <si>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</si>
  <si>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</si>
  <si>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</si>
  <si>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</si>
  <si>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</si>
  <si>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</si>
  <si>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</si>
  <si>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</si>
  <si>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</si>
  <si>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</si>
  <si>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</si>
  <si>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</si>
  <si>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</si>
  <si>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</si>
  <si>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</si>
  <si>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</si>
  <si>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</si>
  <si>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</si>
  <si>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</si>
  <si>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</si>
  <si>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</si>
  <si>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</si>
  <si>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</si>
  <si>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</si>
  <si>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</si>
  <si>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</si>
  <si>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</si>
  <si>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</si>
  <si>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</si>
  <si>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</si>
  <si>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</si>
  <si>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</si>
  <si>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</si>
  <si>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</si>
  <si>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</si>
  <si>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</si>
  <si>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</si>
  <si>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</si>
  <si>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</si>
  <si>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</si>
  <si>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</si>
  <si>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</si>
  <si>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</si>
  <si>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</si>
  <si>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</si>
  <si>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</si>
  <si>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</si>
  <si>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</si>
  <si>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</si>
  <si>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</si>
  <si>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</si>
  <si>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</si>
  <si>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</si>
  <si>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</si>
  <si>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</si>
  <si>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</si>
  <si>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</si>
  <si>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</si>
  <si>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</si>
  <si>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</si>
  <si>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</si>
  <si>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</si>
  <si>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</si>
  <si>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</si>
  <si>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</si>
  <si>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</si>
  <si>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</si>
  <si>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</si>
  <si>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</si>
  <si>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</si>
  <si>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</si>
  <si>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</si>
  <si>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</si>
  <si>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</si>
  <si>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</si>
  <si>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</si>
  <si>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</si>
  <si>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</si>
  <si>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</si>
  <si>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</si>
  <si>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</si>
  <si>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</si>
  <si>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</si>
  <si>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</si>
  <si>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</si>
  <si>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</si>
  <si>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</si>
  <si>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</si>
  <si>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</si>
  <si>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</si>
  <si>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</si>
  <si>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</si>
  <si>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</si>
  <si>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</si>
  <si>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</si>
  <si>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</si>
  <si>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</si>
  <si>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</si>
  <si>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</si>
  <si>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</si>
  <si>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</si>
  <si>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</si>
  <si>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</si>
  <si>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</si>
  <si>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</si>
  <si>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</si>
  <si>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</si>
  <si>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</si>
  <si>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</si>
  <si>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</si>
  <si>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</si>
  <si>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</si>
  <si>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</si>
  <si>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</si>
  <si>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</si>
  <si>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</si>
  <si>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</si>
  <si>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</si>
  <si>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</si>
  <si>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</si>
  <si>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</si>
  <si>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</si>
  <si>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</si>
  <si>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</si>
  <si>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</si>
  <si>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</si>
  <si>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</si>
  <si>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</si>
  <si>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</si>
  <si>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</si>
  <si>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</si>
  <si>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</si>
  <si>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</si>
  <si>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</si>
  <si>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</si>
  <si>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</si>
  <si>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</si>
  <si>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</si>
  <si>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</si>
  <si>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</si>
  <si>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</si>
  <si>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</si>
  <si>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</si>
  <si>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</si>
  <si>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</si>
  <si>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</si>
  <si>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</si>
  <si>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</si>
  <si>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</si>
  <si>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</si>
  <si>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</si>
  <si>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</si>
  <si>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</si>
  <si>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</si>
  <si>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</si>
  <si>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</si>
  <si>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</si>
  <si>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</si>
  <si>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</si>
  <si>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</si>
  <si>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</si>
  <si>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</si>
  <si>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</si>
  <si>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</si>
  <si>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</si>
  <si>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</si>
  <si>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</si>
  <si>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</si>
  <si>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</si>
  <si>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</si>
  <si>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</si>
  <si>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</si>
  <si>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</si>
  <si>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</si>
  <si>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</si>
  <si>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</si>
  <si>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</si>
  <si>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</si>
  <si>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</si>
  <si>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</si>
  <si>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</si>
  <si>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</si>
  <si>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</si>
  <si>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</si>
  <si>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</si>
  <si>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</si>
  <si>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</si>
  <si>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</si>
  <si>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</si>
  <si>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</si>
  <si>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</si>
  <si>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</si>
  <si>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</si>
  <si>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</si>
  <si>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</si>
  <si>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</si>
  <si>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</si>
  <si>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</si>
  <si>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</si>
  <si>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</si>
  <si>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</si>
  <si>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</si>
  <si>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</si>
  <si>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</si>
  <si>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</si>
  <si>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</si>
  <si>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</si>
  <si>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</si>
  <si>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</si>
  <si>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</si>
  <si>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</si>
  <si>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</si>
  <si>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</si>
  <si>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</si>
  <si>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</si>
  <si>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</si>
  <si>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</si>
  <si>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</si>
  <si>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</si>
  <si>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</si>
  <si>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</si>
  <si>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</si>
  <si>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</si>
  <si>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</si>
  <si>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</si>
  <si>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</si>
  <si>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</si>
  <si>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</si>
  <si>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</si>
  <si>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</si>
  <si>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</si>
  <si>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</si>
  <si>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</si>
  <si>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</si>
  <si>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</si>
  <si>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</si>
  <si>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</si>
  <si>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</si>
  <si>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</si>
  <si>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</si>
  <si>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</si>
  <si>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</si>
  <si>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</si>
  <si>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</si>
  <si>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</si>
  <si>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</si>
  <si>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</si>
  <si>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</si>
  <si>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</si>
  <si>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</si>
  <si>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</si>
  <si>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</si>
  <si>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</si>
  <si>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</si>
  <si>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</si>
  <si>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</si>
  <si>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</si>
  <si>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</si>
  <si>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</si>
  <si>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</si>
  <si>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</si>
  <si>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</si>
  <si>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</si>
  <si>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</si>
  <si>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</si>
  <si>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</si>
  <si>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</si>
  <si>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</si>
  <si>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</si>
  <si>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</si>
  <si>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</si>
  <si>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</si>
  <si>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</si>
  <si>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</si>
  <si>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</si>
  <si>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</si>
  <si>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</si>
  <si>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</si>
  <si>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</si>
  <si>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</si>
  <si>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</si>
  <si>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</si>
  <si>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</si>
  <si>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</si>
  <si>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</si>
  <si>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</si>
  <si>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</si>
  <si>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</si>
  <si>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</si>
  <si>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</si>
  <si>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</si>
  <si>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</si>
  <si>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</si>
  <si>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</si>
  <si>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</si>
  <si>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</si>
  <si>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</si>
  <si>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</si>
  <si>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</si>
  <si>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</si>
  <si>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</si>
  <si>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</si>
  <si>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</si>
  <si>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</si>
  <si>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</si>
  <si>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</si>
  <si>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</si>
  <si>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</si>
  <si>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</si>
  <si>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</si>
  <si>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</si>
  <si>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</si>
  <si>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</si>
  <si>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</si>
  <si>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</si>
  <si>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</si>
  <si>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</si>
  <si>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</si>
  <si>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</si>
  <si>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</si>
  <si>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</si>
  <si>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</si>
  <si>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</si>
  <si>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</si>
  <si>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</si>
  <si>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</si>
  <si>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</si>
  <si>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</si>
  <si>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</si>
  <si>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</si>
  <si>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</si>
  <si>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</si>
  <si>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</si>
  <si>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</si>
  <si>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</si>
  <si>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</si>
  <si>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</si>
  <si>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</si>
  <si>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</si>
  <si>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</si>
  <si>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</si>
  <si>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</si>
  <si>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</si>
  <si>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</si>
  <si>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</si>
  <si>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</si>
  <si>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</si>
  <si>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</si>
  <si>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</si>
  <si>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</si>
  <si>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</si>
  <si>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</si>
  <si>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</si>
  <si>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</si>
  <si>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</si>
  <si>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</si>
  <si>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</si>
  <si>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</si>
  <si>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</si>
  <si>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</si>
  <si>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</si>
  <si>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</si>
  <si>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</si>
  <si>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</si>
  <si>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</si>
  <si>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</si>
  <si>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</si>
  <si>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</si>
  <si>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</si>
  <si>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</si>
  <si>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</si>
  <si>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</si>
  <si>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</si>
  <si>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</si>
  <si>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</si>
  <si>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</si>
  <si>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</si>
  <si>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</si>
  <si>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</si>
  <si>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</si>
  <si>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</si>
  <si>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</si>
  <si>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</si>
  <si>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</si>
  <si>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</si>
  <si>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</si>
  <si>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</si>
  <si>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</si>
  <si>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</si>
  <si>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</si>
  <si>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</si>
  <si>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</si>
  <si>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</si>
  <si>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</si>
  <si>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</si>
  <si>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</si>
  <si>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</si>
  <si>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</si>
  <si>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</si>
  <si>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</si>
  <si>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</si>
  <si>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</si>
  <si>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</si>
  <si>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</si>
  <si>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</si>
  <si>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</si>
  <si>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</si>
  <si>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</si>
  <si>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</si>
  <si>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</si>
  <si>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</si>
  <si>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</si>
  <si>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</si>
  <si>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</si>
  <si>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</si>
  <si>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</si>
  <si>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</si>
  <si>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</si>
  <si>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</si>
  <si>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</si>
  <si>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</si>
  <si>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</si>
  <si>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</si>
  <si>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</si>
  <si>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</si>
  <si>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</si>
  <si>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</si>
  <si>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</si>
  <si>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</si>
  <si>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</si>
  <si>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</si>
  <si>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</si>
  <si>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</si>
  <si>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</si>
  <si>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</si>
  <si>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</si>
  <si>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</si>
  <si>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</si>
  <si>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</si>
  <si>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</si>
  <si>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</si>
  <si>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</si>
  <si>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</si>
  <si>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</si>
  <si>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</si>
  <si>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</si>
  <si>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</si>
  <si>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</si>
  <si>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</si>
  <si>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</si>
  <si>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</si>
  <si>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</si>
  <si>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</si>
  <si>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</si>
  <si>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</si>
  <si>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</si>
  <si>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</si>
  <si>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</si>
  <si>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</si>
  <si>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</si>
  <si>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</si>
  <si>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</si>
  <si>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</si>
  <si>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</si>
  <si>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</si>
  <si>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</si>
  <si>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</si>
  <si>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</si>
  <si>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</si>
  <si>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</si>
  <si>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</si>
  <si>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</si>
  <si>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</si>
  <si>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</si>
  <si>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</si>
  <si>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</si>
  <si>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</si>
  <si>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</si>
  <si>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</si>
  <si>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</si>
  <si>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</si>
  <si>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</si>
  <si>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</si>
  <si>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</si>
  <si>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</si>
  <si>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</si>
  <si>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</si>
  <si>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</si>
  <si>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</si>
  <si>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</si>
  <si>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</si>
  <si>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</si>
  <si>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</si>
  <si>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</si>
  <si>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</si>
  <si>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</si>
  <si>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</si>
  <si>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</si>
  <si>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</si>
  <si>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</si>
  <si>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</si>
  <si>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</si>
  <si>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</si>
  <si>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</si>
  <si>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</si>
  <si>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</si>
  <si>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</si>
  <si>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</si>
  <si>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</si>
  <si>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</si>
  <si>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</si>
  <si>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</si>
  <si>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</si>
  <si>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</si>
  <si>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</si>
  <si>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</si>
  <si>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</si>
  <si>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</si>
  <si>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</si>
  <si>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</si>
  <si>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</si>
  <si>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</si>
  <si>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</si>
  <si>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</si>
  <si>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</si>
  <si>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</si>
  <si>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</si>
  <si>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</si>
  <si>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</si>
  <si>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</si>
  <si>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</si>
  <si>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</si>
  <si>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</si>
  <si>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</si>
  <si>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</si>
  <si>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</si>
  <si>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</si>
  <si>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</si>
  <si>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</si>
  <si>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</si>
  <si>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</si>
  <si>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</si>
  <si>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</si>
  <si>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</si>
  <si>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</si>
  <si>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</si>
  <si>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</si>
  <si>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</si>
  <si>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</si>
  <si>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</si>
  <si>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</si>
  <si>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</si>
  <si>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</si>
  <si>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</si>
  <si>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</si>
  <si>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</si>
  <si>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</si>
  <si>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</si>
  <si>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</si>
  <si>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</si>
  <si>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</si>
  <si>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</si>
  <si>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</si>
  <si>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</si>
  <si>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</si>
  <si>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</si>
  <si>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</si>
  <si>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</si>
  <si>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</si>
  <si>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</si>
  <si>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</si>
  <si>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</si>
  <si>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</si>
  <si>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</si>
  <si>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</si>
  <si>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</si>
  <si>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</si>
  <si>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</si>
  <si>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</si>
  <si>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</si>
  <si>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</si>
  <si>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</si>
  <si>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</si>
  <si>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</si>
  <si>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</si>
  <si>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</si>
  <si>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</si>
  <si>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</si>
  <si>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</si>
  <si>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</si>
  <si>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</si>
  <si>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</si>
  <si>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</si>
  <si>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</si>
  <si>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</si>
  <si>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</si>
  <si>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</si>
  <si>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</si>
  <si>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</si>
  <si>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</si>
  <si>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</si>
  <si>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</si>
  <si>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</si>
  <si>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</si>
  <si>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</si>
  <si>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</si>
  <si>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</si>
  <si>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</si>
  <si>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</si>
  <si>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</si>
  <si>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</si>
  <si>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</si>
  <si>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</si>
  <si>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</si>
  <si>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</si>
  <si>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</si>
  <si>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</si>
  <si>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</si>
  <si>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</si>
  <si>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</si>
  <si>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</si>
  <si>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</si>
  <si>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</si>
  <si>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</si>
  <si>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</si>
  <si>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</si>
  <si>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</si>
  <si>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</si>
  <si>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</si>
  <si>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</si>
  <si>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</si>
  <si>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</si>
  <si>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</si>
  <si>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</si>
  <si>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</si>
  <si>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</si>
  <si>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</si>
  <si>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</si>
  <si>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</si>
  <si>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</si>
  <si>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</si>
  <si>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</si>
  <si>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</si>
  <si>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</si>
  <si>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</si>
  <si>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</si>
  <si>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</si>
  <si>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</si>
  <si>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</si>
  <si>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</si>
  <si>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</si>
  <si>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</si>
  <si>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</si>
  <si>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</si>
  <si>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</si>
  <si>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</si>
  <si>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</si>
  <si>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</si>
  <si>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</si>
  <si>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</si>
  <si>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</si>
  <si>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</si>
  <si>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</si>
  <si>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</si>
  <si>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</si>
  <si>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</si>
  <si>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</si>
  <si>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</si>
  <si>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</si>
  <si>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</si>
  <si>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</si>
  <si>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</si>
  <si>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</si>
  <si>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</si>
  <si>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</si>
  <si>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</si>
  <si>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</si>
  <si>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</si>
  <si>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</si>
  <si>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</si>
  <si>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</si>
  <si>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</si>
  <si>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</si>
  <si>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</si>
  <si>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</si>
  <si>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</si>
  <si>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</si>
  <si>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</si>
  <si>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</si>
  <si>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</si>
  <si>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</si>
  <si>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</si>
  <si>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</si>
  <si>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</si>
  <si>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</si>
  <si>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</si>
  <si>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</si>
  <si>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</si>
  <si>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</si>
  <si>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</si>
  <si>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</si>
  <si>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</si>
  <si>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</si>
  <si>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</si>
  <si>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</si>
  <si>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</si>
  <si>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</si>
  <si>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</si>
  <si>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</si>
  <si>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</si>
  <si>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</si>
  <si>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</si>
  <si>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</si>
  <si>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</si>
  <si>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</si>
  <si>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</si>
  <si>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</si>
  <si>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</si>
  <si>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</si>
  <si>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</si>
  <si>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</si>
  <si>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</si>
  <si>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</si>
  <si>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</si>
  <si>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</si>
  <si>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</si>
  <si>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</si>
  <si>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</si>
  <si>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</si>
  <si>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</si>
  <si>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</si>
  <si>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</si>
  <si>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</si>
  <si>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</si>
  <si>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</si>
  <si>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</si>
  <si>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</si>
  <si>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</si>
  <si>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</si>
  <si>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</si>
  <si>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</si>
  <si>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</si>
  <si>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</si>
  <si>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</si>
  <si>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</si>
  <si>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</si>
  <si>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</si>
  <si>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</si>
  <si>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</si>
  <si>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</si>
  <si>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</si>
  <si>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</si>
  <si>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</si>
  <si>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</si>
  <si>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</si>
  <si>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</si>
  <si>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</si>
  <si>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</si>
  <si>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</si>
  <si>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</si>
  <si>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</si>
  <si>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</si>
  <si>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</si>
  <si>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</si>
  <si>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</si>
  <si>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</si>
  <si>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</si>
  <si>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</si>
  <si>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</si>
  <si>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</si>
  <si>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</si>
  <si>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</si>
  <si>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</si>
  <si>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</si>
  <si>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</si>
  <si>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</si>
  <si>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</si>
  <si>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</si>
  <si>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</si>
  <si>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</si>
  <si>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</si>
  <si>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</si>
  <si>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</si>
  <si>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</si>
  <si>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</si>
  <si>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</si>
  <si>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</si>
  <si>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</si>
  <si>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</si>
  <si>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</si>
  <si>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</si>
  <si>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</si>
  <si>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</si>
  <si>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</si>
  <si>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</si>
  <si>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</si>
  <si>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</si>
  <si>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</si>
  <si>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</si>
  <si>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</si>
  <si>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</si>
  <si>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</si>
  <si>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</si>
  <si>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</si>
  <si>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</si>
  <si>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</si>
  <si>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</si>
  <si>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</si>
  <si>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</si>
  <si>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</si>
  <si>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</si>
  <si>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</si>
  <si>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</si>
  <si>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</si>
  <si>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</si>
  <si>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</si>
  <si>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</si>
  <si>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</si>
  <si>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</si>
  <si>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</si>
  <si>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</si>
  <si>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</si>
  <si>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</si>
  <si>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</si>
  <si>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</si>
  <si>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</si>
  <si>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</si>
  <si>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</si>
  <si>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</si>
  <si>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</si>
  <si>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</si>
  <si>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</si>
  <si>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</si>
  <si>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</si>
  <si>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</si>
  <si>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</si>
  <si>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</si>
  <si>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</si>
  <si>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</si>
  <si>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</si>
  <si>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</si>
  <si>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</si>
  <si>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</si>
  <si>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</si>
  <si>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</si>
  <si>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</si>
  <si>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</si>
  <si>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</si>
  <si>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</si>
  <si>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</si>
  <si>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</si>
  <si>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</si>
  <si>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</si>
  <si>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</si>
  <si>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</si>
  <si>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</si>
  <si>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</si>
  <si>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</si>
  <si>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</si>
  <si>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</si>
  <si>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</si>
  <si>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</si>
  <si>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</si>
  <si>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</si>
  <si>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</si>
  <si>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</si>
  <si>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</si>
  <si>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</si>
  <si>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</si>
  <si>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</si>
  <si>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</si>
  <si>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</si>
  <si>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</si>
  <si>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</si>
  <si>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</si>
  <si>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</si>
  <si>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</si>
  <si>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</si>
  <si>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</si>
  <si>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</si>
  <si>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</si>
  <si>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</si>
  <si>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</si>
  <si>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</si>
  <si>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</si>
  <si>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</si>
  <si>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</si>
  <si>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</si>
  <si>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</si>
  <si>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</si>
  <si>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</si>
  <si>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</si>
  <si>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</si>
  <si>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</si>
  <si>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</si>
  <si>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</si>
  <si>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</si>
  <si>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</si>
  <si>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</si>
  <si>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</si>
  <si>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</si>
  <si>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</si>
  <si>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</si>
  <si>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</si>
  <si>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</si>
  <si>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</si>
  <si>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</si>
  <si>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</si>
  <si>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</si>
  <si>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</si>
  <si>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</si>
  <si>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</si>
  <si>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</si>
  <si>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</si>
  <si>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</si>
  <si>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</si>
  <si>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</si>
  <si>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</si>
  <si>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</si>
  <si>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</si>
  <si>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</si>
  <si>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</si>
  <si>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</si>
  <si>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</si>
  <si>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</si>
  <si>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</si>
  <si>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</si>
  <si>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</si>
  <si>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</si>
  <si>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</si>
  <si>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</si>
  <si>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</si>
  <si>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</si>
  <si>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</si>
  <si>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</si>
  <si>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</si>
  <si>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</si>
  <si>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</si>
  <si>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</si>
  <si>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</si>
  <si>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</si>
  <si>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</si>
  <si>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</si>
  <si>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</si>
  <si>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</si>
  <si>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</si>
  <si>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</si>
  <si>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</si>
  <si>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</si>
  <si>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</si>
  <si>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</si>
  <si>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</si>
  <si>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</si>
  <si>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</si>
  <si>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</si>
  <si>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</si>
  <si>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</si>
  <si>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</si>
  <si>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</si>
  <si>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</si>
  <si>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</si>
  <si>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</si>
  <si>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</si>
  <si>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</si>
  <si>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</si>
  <si>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</si>
  <si>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</si>
  <si>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</si>
  <si>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</si>
  <si>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</si>
  <si>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</si>
  <si>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</si>
  <si>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</si>
  <si>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</si>
  <si>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</si>
  <si>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</si>
  <si>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</si>
  <si>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</si>
  <si>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</si>
  <si>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</si>
  <si>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</si>
  <si>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</si>
  <si>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</si>
  <si>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</si>
  <si>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</si>
  <si>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</si>
  <si>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</si>
  <si>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</si>
  <si>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</si>
  <si>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</si>
  <si>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</si>
  <si>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</si>
  <si>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</si>
  <si>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</si>
  <si>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</si>
  <si>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</si>
  <si>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</si>
  <si>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</si>
  <si>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</si>
  <si>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</si>
  <si>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</si>
  <si>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</si>
  <si>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</si>
  <si>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</si>
  <si>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</si>
  <si>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</si>
  <si>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</si>
  <si>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</si>
  <si>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</si>
  <si>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</si>
  <si>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</si>
  <si>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</si>
  <si>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</si>
  <si>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</si>
  <si>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</si>
  <si>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</si>
  <si>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</si>
  <si>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</si>
  <si>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</si>
  <si>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</si>
  <si>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</si>
  <si>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</si>
  <si>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</si>
  <si>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</si>
  <si>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</si>
  <si>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</si>
  <si>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</si>
  <si>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</si>
  <si>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</si>
  <si>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</si>
  <si>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</si>
  <si>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</si>
  <si>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</si>
  <si>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</si>
  <si>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</si>
  <si>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</si>
  <si>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</si>
  <si>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</si>
  <si>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</si>
  <si>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</si>
  <si>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</si>
  <si>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</si>
  <si>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</si>
  <si>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</si>
  <si>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</si>
  <si>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</si>
  <si>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</si>
  <si>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</si>
  <si>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</si>
  <si>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</si>
  <si>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</si>
  <si>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</si>
  <si>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</si>
  <si>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</si>
  <si>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</si>
  <si>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</si>
  <si>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</si>
  <si>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</si>
  <si>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</si>
  <si>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</si>
  <si>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</si>
  <si>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</si>
  <si>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</si>
  <si>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</si>
  <si>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</si>
  <si>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</si>
  <si>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</si>
  <si>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</si>
  <si>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</si>
  <si>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</si>
  <si>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</si>
  <si>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</si>
  <si>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</si>
  <si>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</si>
  <si>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</si>
  <si>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</si>
  <si>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</si>
  <si>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</si>
  <si>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</si>
  <si>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</si>
  <si>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</si>
  <si>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</si>
  <si>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</si>
  <si>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</si>
  <si>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</si>
  <si>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</si>
  <si>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</si>
  <si>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</si>
  <si>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</si>
  <si>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</si>
  <si>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</si>
  <si>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</si>
  <si>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</si>
  <si>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</si>
  <si>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</si>
  <si>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</si>
  <si>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</si>
  <si>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</si>
  <si>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</si>
  <si>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</si>
  <si>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</si>
  <si>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</si>
  <si>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</si>
  <si>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</si>
  <si>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</si>
  <si>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</si>
  <si>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</si>
  <si>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</si>
  <si>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</si>
  <si>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</si>
  <si>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</si>
  <si>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</si>
  <si>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</si>
  <si>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</si>
  <si>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</si>
  <si>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</si>
  <si>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</si>
  <si>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</si>
  <si>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</si>
  <si>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</si>
  <si>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</si>
  <si>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</si>
  <si>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</si>
  <si>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</si>
  <si>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</si>
  <si>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</si>
  <si>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</si>
  <si>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</si>
  <si>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</si>
  <si>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</si>
  <si>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</si>
  <si>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</si>
  <si>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</si>
  <si>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</si>
  <si>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</si>
  <si>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</si>
  <si>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</si>
  <si>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</si>
  <si>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</si>
  <si>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</si>
  <si>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</si>
  <si>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</si>
  <si>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</si>
  <si>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</si>
  <si>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</si>
  <si>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</si>
  <si>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</si>
  <si>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</si>
  <si>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</si>
  <si>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</si>
  <si>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</si>
  <si>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</si>
  <si>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</si>
  <si>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</si>
  <si>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</si>
  <si>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</si>
  <si>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</si>
  <si>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</si>
  <si>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</si>
  <si>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</si>
  <si>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</si>
  <si>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</si>
  <si>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</si>
  <si>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</si>
  <si>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</si>
  <si>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</si>
  <si>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</si>
  <si>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</si>
  <si>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</si>
  <si>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</si>
  <si>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</si>
  <si>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</si>
  <si>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</si>
  <si>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</si>
  <si>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</si>
  <si>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</si>
  <si>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</si>
  <si>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</si>
  <si>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</si>
  <si>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</si>
  <si>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</si>
  <si>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</si>
  <si>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</si>
  <si>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</si>
  <si>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</si>
  <si>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</si>
  <si>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</si>
  <si>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</si>
  <si>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</si>
  <si>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</si>
  <si>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</si>
  <si>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</si>
  <si>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</si>
  <si>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</si>
  <si>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</si>
  <si>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</si>
  <si>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</si>
  <si>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</si>
  <si>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</si>
  <si>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</si>
  <si>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</si>
  <si>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</si>
  <si>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</si>
  <si>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</si>
  <si>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</si>
  <si>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</si>
  <si>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</si>
  <si>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</si>
  <si>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</si>
  <si>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</si>
  <si>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</si>
  <si>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</si>
  <si>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</si>
  <si>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</si>
  <si>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</si>
  <si>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</si>
  <si>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</si>
  <si>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</si>
  <si>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</si>
  <si>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</si>
  <si>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</si>
  <si>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</si>
  <si>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</si>
  <si>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</si>
  <si>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</si>
  <si>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</si>
  <si>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</si>
  <si>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</si>
  <si>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</si>
  <si>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</si>
  <si>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</si>
  <si>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</si>
  <si>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</si>
  <si>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</si>
  <si>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</si>
  <si>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</si>
  <si>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</si>
  <si>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</si>
  <si>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</si>
  <si>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</si>
  <si>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</si>
  <si>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</si>
  <si>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</si>
  <si>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</si>
  <si>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</si>
  <si>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</si>
  <si>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</si>
  <si>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</si>
  <si>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</si>
  <si>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</si>
  <si>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</si>
  <si>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</si>
  <si>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</si>
  <si>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</si>
  <si>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</si>
  <si>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</si>
  <si>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</si>
  <si>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</si>
  <si>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</si>
  <si>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</si>
  <si>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</si>
  <si>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</si>
  <si>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</si>
  <si>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</si>
  <si>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</si>
  <si>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</si>
  <si>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</si>
  <si>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</si>
  <si>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</si>
  <si>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</si>
  <si>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</si>
  <si>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</si>
  <si>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</si>
  <si>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</si>
  <si>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</si>
  <si>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</si>
  <si>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</si>
  <si>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</si>
  <si>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</si>
  <si>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</si>
  <si>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</si>
  <si>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</si>
  <si>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</si>
  <si>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</si>
  <si>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</si>
  <si>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</si>
  <si>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</si>
  <si>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</si>
  <si>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</si>
  <si>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</si>
  <si>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</si>
  <si>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</si>
  <si>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</si>
  <si>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</si>
  <si>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</si>
  <si>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</si>
  <si>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</si>
  <si>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</si>
  <si>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</si>
  <si>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</si>
  <si>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</si>
  <si>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</si>
  <si>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</si>
  <si>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</si>
  <si>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</si>
  <si>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</si>
  <si>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</si>
  <si>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</si>
  <si>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</si>
  <si>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</si>
  <si>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</si>
  <si>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</si>
  <si>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</si>
  <si>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</si>
  <si>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</si>
  <si>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</si>
  <si>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</si>
  <si>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</si>
  <si>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</si>
  <si>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</si>
  <si>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</si>
  <si>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</si>
  <si>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</si>
  <si>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</si>
  <si>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</si>
  <si>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</si>
  <si>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</si>
  <si>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</si>
  <si>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</si>
  <si>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</si>
  <si>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</si>
  <si>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</si>
  <si>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</si>
  <si>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</si>
  <si>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</si>
  <si>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</si>
  <si>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</si>
  <si>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</si>
  <si>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</si>
  <si>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</si>
  <si>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</si>
  <si>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</si>
  <si>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</si>
  <si>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</si>
  <si>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</si>
  <si>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</si>
  <si>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</si>
  <si>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</si>
  <si>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</si>
  <si>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</si>
  <si>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</si>
  <si>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</si>
  <si>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</si>
  <si>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</si>
  <si>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</si>
  <si>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</si>
  <si>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</si>
  <si>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</si>
  <si>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</si>
  <si>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</si>
  <si>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</si>
  <si>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</si>
  <si>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</si>
  <si>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</si>
  <si>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</si>
  <si>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</si>
  <si>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</si>
  <si>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</si>
  <si>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</si>
  <si>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</si>
  <si>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</si>
  <si>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</si>
  <si>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</si>
  <si>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</si>
  <si>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</si>
  <si>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</si>
  <si>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</si>
  <si>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</si>
  <si>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</si>
  <si>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</si>
  <si>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</si>
  <si>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</si>
  <si>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</si>
  <si>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</si>
  <si>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</si>
  <si>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</si>
  <si>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</si>
  <si>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</si>
  <si>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</si>
  <si>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</si>
  <si>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</si>
  <si>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</si>
  <si>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</si>
  <si>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</si>
  <si>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</si>
  <si>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</si>
  <si>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</si>
  <si>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</si>
  <si>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</si>
  <si>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</si>
  <si>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</si>
  <si>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</si>
  <si>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</si>
  <si>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</si>
  <si>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</si>
  <si>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</si>
  <si>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</si>
  <si>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</si>
  <si>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</si>
  <si>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</si>
  <si>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</si>
  <si>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</si>
  <si>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</si>
  <si>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</si>
  <si>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</si>
  <si>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</si>
  <si>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</si>
  <si>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</si>
  <si>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</si>
  <si>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</si>
  <si>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</si>
  <si>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</si>
  <si>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</si>
  <si>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</si>
  <si>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</si>
  <si>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</si>
  <si>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</si>
  <si>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</si>
  <si>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</si>
  <si>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</si>
  <si>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</si>
  <si>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</si>
  <si>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</si>
  <si>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</si>
  <si>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</si>
  <si>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</si>
  <si>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</si>
  <si>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</si>
  <si>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</si>
  <si>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</si>
  <si>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</si>
  <si>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</si>
  <si>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</si>
  <si>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</si>
  <si>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</si>
  <si>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</si>
  <si>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</si>
  <si>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</si>
  <si>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</si>
  <si>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</si>
  <si>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</si>
  <si>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</si>
  <si>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</si>
  <si>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</si>
  <si>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</si>
  <si>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</si>
  <si>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</si>
  <si>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</si>
  <si>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</si>
  <si>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</si>
  <si>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</si>
  <si>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</si>
  <si>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</si>
  <si>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</si>
  <si>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</si>
  <si>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</si>
  <si>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</si>
  <si>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</si>
  <si>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</si>
  <si>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</si>
  <si>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</si>
  <si>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</si>
  <si>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</si>
  <si>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</si>
  <si>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</si>
  <si>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</si>
  <si>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</si>
  <si>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</si>
  <si>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</si>
  <si>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</si>
  <si>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</si>
  <si>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</si>
  <si>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</si>
  <si>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</si>
  <si>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</si>
  <si>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</si>
  <si>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</si>
  <si>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</si>
  <si>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</si>
  <si>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</si>
  <si>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</si>
  <si>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</si>
  <si>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</si>
  <si>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</si>
  <si>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</si>
  <si>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</si>
  <si>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</si>
  <si>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</si>
  <si>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</si>
  <si>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</si>
  <si>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</si>
  <si>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</si>
  <si>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</si>
  <si>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</si>
  <si>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</si>
  <si>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</si>
  <si>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</si>
  <si>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</si>
  <si>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</si>
  <si>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</si>
  <si>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</si>
  <si>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</si>
  <si>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</si>
  <si>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</si>
  <si>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</si>
  <si>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</si>
  <si>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</si>
  <si>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</si>
  <si>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</si>
  <si>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</si>
  <si>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</si>
  <si>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</si>
  <si>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</si>
  <si>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</si>
  <si>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</si>
  <si>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</si>
  <si>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</si>
  <si>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</si>
  <si>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</si>
  <si>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</si>
  <si>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</si>
  <si>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</si>
  <si>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</si>
  <si>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</si>
  <si>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</si>
  <si>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</si>
  <si>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</si>
  <si>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</si>
  <si>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</si>
  <si>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</si>
  <si>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</si>
  <si>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</si>
  <si>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</si>
  <si>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</si>
  <si>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</si>
  <si>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</si>
  <si>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</si>
  <si>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</si>
  <si>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</si>
  <si>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</si>
  <si>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</si>
  <si>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</si>
  <si>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</si>
  <si>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</si>
  <si>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</si>
  <si>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</si>
  <si>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</si>
  <si>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</si>
  <si>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</si>
  <si>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</si>
  <si>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</si>
  <si>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</si>
  <si>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</si>
  <si>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</si>
  <si>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</si>
  <si>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</si>
  <si>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</si>
  <si>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</si>
  <si>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</si>
  <si>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</si>
  <si>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</si>
  <si>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</si>
  <si>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</si>
  <si>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</si>
  <si>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</si>
  <si>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</si>
  <si>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</si>
  <si>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</si>
  <si>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</si>
  <si>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</si>
  <si>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</si>
  <si>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</si>
  <si>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</si>
  <si>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</si>
  <si>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</si>
  <si>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</si>
  <si>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</si>
  <si>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</si>
  <si>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</si>
  <si>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</si>
  <si>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</si>
  <si>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</si>
  <si>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</si>
  <si>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</si>
  <si>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</si>
  <si>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</si>
  <si>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</si>
  <si>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</si>
  <si>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</si>
  <si>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</si>
  <si>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</si>
  <si>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</si>
  <si>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</si>
  <si>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</si>
  <si>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</si>
  <si>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</si>
  <si>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</si>
  <si>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</si>
  <si>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</si>
  <si>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</si>
  <si>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</si>
  <si>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</si>
  <si>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</si>
  <si>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</si>
  <si>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</si>
  <si>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</si>
  <si>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</si>
  <si>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</si>
  <si>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</si>
  <si>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</si>
  <si>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</si>
  <si>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</si>
  <si>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</si>
  <si>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</si>
  <si>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</si>
  <si>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</si>
  <si>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</si>
  <si>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</si>
  <si>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</si>
  <si>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</si>
  <si>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</si>
  <si>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</si>
  <si>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</si>
  <si>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</si>
  <si>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</si>
  <si>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</si>
  <si>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</si>
  <si>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</si>
  <si>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</si>
  <si>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</si>
  <si>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</si>
  <si>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</si>
  <si>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</si>
  <si>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</si>
  <si>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</si>
  <si>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</si>
  <si>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</si>
  <si>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</si>
  <si>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</si>
  <si>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</si>
  <si>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</si>
  <si>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</si>
  <si>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</si>
  <si>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</si>
  <si>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</si>
  <si>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</si>
  <si>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</si>
  <si>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</si>
  <si>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</si>
  <si>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</si>
  <si>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</si>
  <si>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</si>
  <si>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</si>
  <si>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</si>
  <si>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</si>
  <si>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</si>
  <si>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</si>
  <si>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</si>
  <si>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</si>
  <si>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</si>
  <si>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</si>
  <si>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</si>
  <si>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</si>
  <si>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</si>
  <si>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</si>
  <si>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</si>
  <si>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</si>
  <si>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</si>
  <si>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</si>
  <si>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</si>
  <si>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</si>
  <si>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</si>
  <si>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</si>
  <si>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</si>
  <si>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</si>
  <si>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</si>
  <si>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</si>
  <si>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</si>
  <si>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</si>
  <si>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</si>
  <si>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</si>
  <si>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</si>
  <si>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</si>
  <si>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</si>
  <si>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</si>
  <si>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</si>
  <si>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</si>
  <si>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</si>
  <si>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</si>
  <si>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</si>
  <si>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</si>
  <si>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</si>
  <si>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</si>
  <si>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</si>
  <si>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</si>
  <si>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</si>
  <si>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</si>
  <si>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</si>
  <si>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</si>
  <si>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</si>
  <si>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</si>
  <si>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</si>
  <si>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</si>
  <si>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</si>
  <si>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</si>
  <si>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</si>
  <si>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</si>
  <si>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</si>
  <si>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</si>
  <si>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</si>
  <si>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</si>
  <si>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</si>
  <si>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</si>
  <si>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</si>
  <si>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</si>
  <si>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</si>
  <si>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</si>
  <si>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</si>
  <si>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</si>
  <si>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</si>
  <si>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</si>
  <si>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</si>
  <si>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</si>
  <si>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</si>
  <si>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</si>
  <si>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</si>
  <si>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</si>
  <si>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</si>
  <si>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</si>
  <si>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</si>
  <si>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</si>
  <si>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</si>
  <si>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</si>
  <si>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</si>
  <si>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</si>
  <si>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</si>
  <si>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</si>
  <si>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</si>
  <si>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</si>
  <si>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</si>
  <si>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</si>
  <si>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</si>
  <si>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</si>
  <si>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</si>
  <si>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</si>
  <si>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</si>
  <si>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</si>
  <si>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</si>
  <si>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</si>
  <si>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</si>
  <si>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</si>
  <si>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</si>
  <si>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</si>
  <si>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</si>
  <si>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</si>
  <si>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</si>
  <si>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</si>
  <si>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</si>
  <si>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</si>
  <si>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</si>
  <si>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</si>
  <si>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</si>
  <si>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</si>
  <si>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</si>
  <si>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</si>
  <si>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</si>
  <si>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</si>
  <si>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</si>
  <si>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</si>
  <si>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</si>
  <si>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</si>
  <si>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</si>
  <si>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</si>
  <si>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</si>
  <si>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</si>
  <si>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</si>
  <si>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</si>
  <si>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</si>
  <si>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</si>
  <si>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</si>
  <si>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</si>
  <si>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</si>
  <si>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</si>
  <si>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</si>
  <si>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</si>
  <si>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</si>
  <si>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</si>
  <si>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</si>
  <si>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</si>
  <si>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</si>
  <si>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</si>
  <si>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</si>
  <si>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</si>
  <si>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</si>
  <si>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</si>
  <si>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</si>
  <si>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</si>
  <si>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</si>
  <si>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</si>
  <si>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</si>
  <si>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</si>
  <si>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</si>
  <si>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</si>
  <si>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</si>
  <si>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</si>
  <si>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</si>
  <si>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</si>
  <si>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</si>
  <si>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</si>
  <si>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</si>
  <si>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</si>
  <si>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</si>
  <si>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</si>
  <si>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</si>
  <si>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</si>
  <si>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</si>
  <si>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</si>
  <si>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</si>
  <si>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</si>
  <si>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</si>
  <si>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</si>
  <si>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</si>
  <si>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</si>
  <si>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</si>
  <si>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</si>
  <si>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</si>
  <si>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</si>
  <si>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</si>
  <si>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</si>
  <si>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</si>
  <si>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</si>
  <si>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</si>
  <si>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</si>
  <si>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</si>
  <si>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</si>
  <si>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</si>
  <si>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</si>
  <si>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</si>
  <si>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</si>
  <si>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</si>
  <si>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</si>
  <si>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</si>
  <si>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</si>
  <si>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</si>
  <si>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</si>
  <si>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</si>
  <si>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</si>
  <si>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</si>
  <si>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</si>
  <si>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</si>
  <si>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</si>
  <si>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</si>
  <si>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</si>
  <si>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</si>
  <si>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</si>
  <si>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</si>
  <si>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</si>
  <si>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</si>
  <si>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</si>
  <si>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</si>
  <si>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</si>
  <si>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</si>
  <si>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</si>
  <si>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</si>
  <si>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</si>
  <si>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</si>
  <si>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</si>
  <si>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</si>
  <si>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</si>
  <si>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</si>
  <si>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</si>
  <si>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</si>
  <si>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</si>
  <si>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</si>
  <si>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</si>
  <si>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</si>
  <si>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</si>
  <si>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</si>
  <si>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</si>
  <si>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</si>
  <si>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</si>
  <si>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</si>
  <si>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</si>
  <si>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</si>
  <si>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</si>
  <si>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</si>
  <si>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</si>
  <si>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</si>
  <si>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</si>
  <si>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</si>
  <si>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</si>
  <si>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</si>
  <si>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</si>
  <si>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</si>
  <si>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</si>
  <si>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</si>
  <si>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</si>
  <si>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</si>
  <si>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</si>
  <si>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</si>
  <si>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</si>
  <si>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</si>
  <si>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</si>
  <si>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</si>
  <si>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</si>
  <si>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</si>
  <si>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</si>
  <si>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</si>
  <si>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</si>
  <si>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</si>
  <si>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</si>
  <si>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</si>
  <si>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</si>
  <si>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</si>
  <si>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</si>
  <si>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</si>
  <si>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</si>
  <si>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</si>
  <si>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</si>
  <si>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</si>
  <si>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</si>
  <si>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</si>
  <si>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</si>
  <si>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</si>
  <si>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</si>
  <si>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</si>
  <si>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</si>
  <si>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</si>
  <si>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</si>
  <si>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</si>
  <si>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</si>
  <si>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</si>
  <si>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</si>
  <si>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</si>
  <si>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</si>
  <si>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</si>
  <si>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</si>
  <si>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</si>
  <si>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</si>
  <si>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</si>
  <si>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</si>
  <si>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</si>
  <si>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</si>
  <si>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</si>
  <si>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</si>
  <si>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</si>
  <si>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</si>
  <si>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</si>
  <si>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</si>
  <si>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</si>
  <si>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</si>
  <si>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</si>
  <si>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</si>
  <si>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</si>
  <si>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</si>
  <si>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</si>
  <si>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</si>
  <si>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</si>
  <si>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</si>
  <si>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</si>
  <si>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</si>
  <si>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</si>
  <si>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</si>
  <si>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</si>
  <si>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</si>
  <si>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</si>
  <si>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</si>
  <si>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</si>
  <si>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</si>
  <si>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</si>
  <si>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</si>
  <si>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</si>
  <si>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</si>
  <si>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</si>
  <si>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</si>
  <si>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</si>
  <si>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</si>
  <si>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</si>
  <si>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</si>
  <si>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</si>
  <si>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</si>
  <si>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</si>
  <si>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</si>
  <si>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</si>
  <si>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</si>
  <si>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</si>
  <si>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</si>
  <si>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</si>
  <si>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</si>
  <si>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</si>
  <si>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</si>
  <si>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</si>
  <si>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</si>
  <si>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</si>
  <si>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</si>
  <si>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</si>
  <si>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</si>
  <si>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</si>
  <si>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</si>
  <si>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</si>
  <si>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</si>
  <si>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</si>
  <si>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</si>
  <si>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</si>
  <si>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</si>
  <si>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</si>
  <si>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</si>
  <si>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</si>
  <si>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</si>
  <si>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</si>
  <si>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</si>
  <si>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</si>
  <si>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</si>
  <si>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</si>
  <si>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</si>
  <si>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</si>
  <si>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</si>
  <si>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</si>
  <si>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</si>
  <si>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</si>
  <si>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</si>
  <si>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</si>
  <si>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</si>
  <si>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</si>
  <si>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</si>
  <si>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</si>
  <si>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</si>
  <si>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</si>
  <si>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</si>
  <si>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</si>
  <si>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</si>
  <si>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</si>
  <si>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</si>
  <si>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</si>
  <si>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</si>
  <si>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</si>
  <si>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</si>
  <si>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</si>
  <si>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</si>
  <si>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</si>
  <si>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</si>
  <si>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</si>
  <si>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</si>
  <si>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</si>
  <si>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</si>
  <si>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</si>
  <si>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</si>
  <si>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</si>
  <si>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</si>
  <si>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</si>
  <si>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</si>
  <si>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</si>
  <si>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</si>
  <si>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</si>
  <si>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</si>
  <si>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</si>
  <si>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</si>
  <si>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</si>
  <si>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</si>
  <si>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</si>
  <si>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</si>
  <si>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</si>
  <si>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</si>
  <si>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</si>
  <si>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</si>
  <si>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</si>
  <si>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</si>
  <si>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</si>
  <si>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</si>
  <si>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</si>
  <si>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</si>
  <si>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</si>
  <si>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</si>
  <si>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</si>
  <si>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</si>
  <si>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</si>
  <si>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</si>
  <si>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</si>
  <si>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</si>
  <si>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</si>
  <si>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</si>
  <si>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</si>
  <si>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</si>
  <si>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</si>
  <si>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</si>
  <si>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</si>
  <si>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</si>
  <si>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</si>
  <si>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</si>
  <si>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</si>
  <si>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</si>
  <si>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</si>
  <si>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</si>
  <si>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</si>
  <si>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</si>
  <si>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</si>
  <si>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</si>
  <si>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</si>
  <si>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</si>
  <si>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</si>
  <si>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</si>
  <si>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</si>
  <si>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</si>
  <si>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</si>
  <si>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</si>
  <si>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</si>
  <si>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</si>
  <si>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</si>
  <si>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</si>
  <si>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</si>
  <si>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</si>
  <si>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</si>
  <si>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</si>
  <si>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</si>
  <si>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</si>
  <si>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</si>
  <si>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</si>
  <si>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</si>
  <si>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</si>
  <si>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</si>
  <si>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</si>
  <si>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</si>
  <si>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</si>
  <si>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</si>
  <si>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</si>
  <si>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</si>
  <si>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</si>
  <si>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</si>
  <si>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</si>
  <si>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</si>
  <si>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</si>
  <si>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</si>
  <si>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</si>
  <si>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</si>
  <si>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</si>
  <si>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</si>
  <si>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</si>
  <si>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</si>
  <si>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</si>
  <si>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</si>
  <si>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</si>
  <si>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</si>
  <si>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</si>
  <si>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</si>
  <si>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</si>
  <si>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</si>
  <si>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</si>
  <si>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</si>
  <si>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</si>
  <si>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</si>
  <si>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</si>
  <si>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</si>
  <si>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</si>
  <si>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</si>
  <si>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</si>
  <si>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</si>
  <si>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</si>
  <si>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</si>
  <si>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</si>
  <si>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</si>
  <si>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</si>
  <si>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</si>
  <si>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</si>
  <si>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</si>
  <si>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</si>
  <si>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</si>
  <si>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</si>
  <si>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</si>
  <si>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</si>
  <si>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</si>
  <si>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</si>
  <si>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</si>
  <si>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</si>
  <si>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</si>
  <si>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</si>
  <si>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</si>
  <si>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</si>
  <si>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</si>
  <si>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</si>
  <si>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</si>
  <si>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</si>
  <si>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</si>
  <si>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</si>
  <si>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</si>
  <si>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</si>
  <si>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</si>
  <si>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</si>
  <si>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</si>
  <si>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</si>
  <si>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</si>
  <si>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</si>
  <si>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</si>
  <si>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</si>
  <si>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</si>
  <si>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</si>
  <si>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</si>
  <si>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</si>
  <si>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</si>
  <si>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</si>
  <si>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</si>
  <si>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</si>
  <si>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</si>
  <si>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</si>
  <si>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</si>
  <si>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</si>
  <si>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</si>
  <si>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</si>
  <si>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</si>
  <si>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</si>
  <si>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</si>
  <si>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</si>
  <si>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</si>
  <si>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</si>
  <si>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</si>
  <si>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</si>
  <si>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</si>
  <si>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</si>
  <si>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</si>
  <si>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</si>
  <si>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</si>
  <si>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</si>
  <si>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</si>
  <si>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</si>
  <si>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</si>
  <si>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</si>
  <si>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</si>
  <si>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</si>
  <si>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</si>
  <si>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</si>
  <si>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</si>
  <si>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</si>
  <si>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</si>
  <si>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</si>
  <si>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</si>
  <si>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</si>
  <si>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</si>
  <si>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</si>
  <si>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</si>
  <si>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</si>
  <si>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</si>
  <si>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</si>
  <si>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</si>
  <si>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</si>
  <si>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</si>
  <si>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</si>
  <si>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</si>
  <si>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</si>
  <si>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</si>
  <si>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</si>
  <si>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</si>
  <si>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</si>
  <si>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</si>
  <si>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</si>
  <si>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</si>
  <si>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</si>
  <si>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</si>
  <si>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</si>
  <si>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</si>
  <si>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</si>
  <si>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</si>
  <si>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</si>
  <si>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</si>
  <si>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</si>
  <si>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</si>
  <si>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</si>
  <si>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</si>
  <si>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</si>
  <si>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</si>
  <si>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</si>
  <si>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</si>
  <si>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</si>
  <si>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</si>
  <si>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</si>
  <si>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</si>
  <si>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</si>
  <si>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</si>
  <si>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</si>
  <si>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</si>
  <si>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</si>
  <si>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</si>
  <si>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</si>
  <si>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</si>
  <si>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</si>
  <si>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</si>
  <si>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</si>
  <si>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</si>
  <si>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</si>
  <si>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</si>
  <si>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</si>
  <si>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</si>
  <si>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</si>
  <si>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</si>
  <si>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</si>
  <si>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</si>
  <si>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</si>
  <si>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</si>
  <si>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</si>
  <si>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</si>
  <si>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</si>
  <si>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</si>
  <si>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</si>
  <si>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</si>
  <si>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</si>
  <si>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</si>
  <si>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</si>
  <si>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</si>
  <si>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</si>
  <si>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</si>
  <si>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</si>
  <si>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</si>
  <si>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</si>
  <si>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</si>
  <si>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</si>
  <si>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</si>
  <si>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</si>
  <si>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</si>
  <si>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</si>
  <si>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</si>
  <si>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</si>
  <si>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</si>
  <si>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</si>
  <si>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</si>
  <si>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</si>
  <si>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</si>
  <si>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</si>
  <si>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</si>
  <si>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</si>
  <si>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</si>
  <si>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</si>
  <si>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</si>
  <si>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</si>
  <si>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</si>
  <si>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</si>
  <si>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</si>
  <si>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</si>
  <si>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</si>
  <si>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</si>
  <si>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</si>
  <si>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</si>
  <si>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</si>
  <si>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</si>
  <si>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</si>
  <si>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</si>
  <si>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</si>
  <si>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</si>
  <si>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</si>
  <si>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</si>
  <si>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</si>
  <si>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</si>
  <si>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</si>
  <si>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</si>
  <si>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</si>
  <si>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</si>
  <si>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</si>
  <si>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</si>
  <si>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</si>
  <si>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</si>
  <si>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</si>
  <si>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</si>
  <si>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</si>
  <si>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</si>
  <si>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</si>
  <si>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</si>
  <si>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</si>
  <si>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</si>
  <si>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</si>
  <si>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</si>
  <si>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</si>
  <si>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</si>
  <si>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</si>
  <si>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</si>
  <si>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</si>
  <si>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</si>
  <si>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</si>
  <si>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</si>
  <si>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</si>
  <si>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</si>
  <si>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</si>
  <si>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</si>
  <si>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</si>
  <si>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</si>
  <si>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</si>
  <si>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</si>
  <si>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</si>
  <si>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</si>
  <si>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</si>
  <si>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</si>
  <si>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</si>
  <si>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</si>
  <si>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</si>
  <si>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</si>
  <si>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</si>
  <si>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</si>
  <si>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</si>
  <si>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</si>
  <si>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</si>
  <si>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</si>
  <si>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</si>
  <si>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</si>
  <si>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</si>
  <si>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</si>
  <si>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</si>
  <si>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</si>
  <si>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</si>
  <si>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</si>
  <si>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</si>
  <si>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</si>
  <si>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</si>
  <si>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</si>
  <si>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</si>
  <si>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</si>
  <si>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</si>
  <si>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</si>
  <si>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</si>
  <si>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</si>
  <si>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</si>
  <si>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</si>
  <si>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</si>
  <si>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</si>
  <si>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</si>
  <si>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</si>
  <si>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</si>
  <si>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</si>
  <si>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</si>
  <si>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</si>
  <si>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</si>
  <si>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</si>
  <si>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</si>
  <si>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</si>
  <si>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</si>
  <si>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</si>
  <si>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</si>
  <si>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</si>
  <si>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</si>
  <si>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</si>
  <si>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</si>
  <si>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</si>
  <si>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</si>
  <si>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</si>
  <si>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</si>
  <si>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</si>
  <si>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</si>
  <si>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</si>
  <si>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</si>
  <si>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</si>
  <si>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</si>
  <si>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</si>
  <si>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</si>
  <si>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</si>
  <si>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</si>
  <si>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</si>
  <si>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</si>
  <si>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</si>
  <si>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</si>
  <si>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</si>
  <si>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</si>
  <si>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</si>
  <si>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</si>
  <si>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</si>
  <si>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</si>
  <si>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</si>
  <si>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</si>
  <si>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</si>
  <si>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</si>
  <si>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</si>
  <si>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</si>
  <si>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</si>
  <si>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</si>
  <si>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</si>
  <si>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</si>
  <si>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</si>
  <si>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</si>
  <si>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</si>
  <si>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</si>
  <si>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</si>
  <si>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</si>
  <si>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</si>
  <si>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</si>
  <si>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</si>
  <si>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</si>
  <si>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</si>
  <si>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</si>
  <si>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</si>
  <si>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</si>
  <si>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</si>
  <si>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</si>
  <si>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</si>
  <si>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</si>
  <si>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</si>
  <si>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</si>
  <si>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</si>
  <si>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</si>
  <si>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</si>
  <si>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</si>
  <si>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</si>
  <si>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</si>
  <si>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</si>
  <si>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</si>
  <si>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</si>
  <si>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</si>
  <si>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</si>
  <si>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</si>
  <si>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</si>
  <si>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</si>
  <si>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</si>
  <si>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</si>
  <si>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</si>
  <si>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</si>
  <si>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</si>
  <si>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</si>
  <si>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</si>
  <si>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</si>
  <si>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</si>
  <si>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</si>
  <si>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</si>
  <si>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</si>
  <si>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</si>
  <si>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</si>
  <si>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</si>
  <si>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</si>
  <si>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</si>
  <si>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</si>
  <si>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</si>
  <si>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</si>
  <si>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</si>
  <si>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</si>
  <si>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</si>
  <si>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</si>
  <si>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</si>
  <si>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</si>
  <si>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</si>
  <si>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</si>
  <si>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</si>
  <si>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</si>
  <si>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</si>
  <si>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</si>
  <si>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</si>
  <si>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</si>
  <si>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</si>
  <si>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</si>
  <si>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</si>
  <si>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</si>
  <si>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</si>
  <si>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</si>
  <si>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</si>
  <si>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</si>
  <si>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</si>
  <si>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</si>
  <si>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</si>
  <si>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</si>
  <si>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</si>
  <si>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</si>
  <si>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</si>
  <si>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</si>
  <si>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</si>
  <si>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</si>
  <si>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</si>
  <si>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</si>
  <si>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</si>
  <si>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</si>
  <si>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</si>
  <si>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</si>
  <si>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</si>
  <si>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</si>
  <si>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</si>
  <si>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</si>
  <si>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</si>
  <si>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</si>
  <si>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</si>
  <si>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</si>
  <si>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</si>
  <si>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</si>
  <si>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</si>
  <si>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</si>
  <si>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</si>
  <si>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</si>
  <si>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</si>
  <si>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</si>
  <si>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</si>
  <si>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</si>
  <si>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</si>
  <si>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</si>
  <si>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</si>
  <si>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</si>
  <si>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</si>
  <si>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</si>
  <si>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</si>
  <si>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</si>
  <si>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</si>
  <si>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</si>
  <si>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</si>
  <si>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</si>
  <si>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</si>
  <si>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</si>
  <si>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</si>
  <si>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</si>
  <si>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</si>
  <si>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</si>
  <si>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</si>
  <si>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</si>
  <si>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</si>
  <si>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</si>
  <si>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</si>
  <si>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</si>
  <si>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</si>
  <si>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</si>
  <si>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</si>
  <si>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</si>
  <si>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</si>
  <si>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</si>
  <si>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</si>
  <si>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</si>
  <si>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</si>
  <si>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</si>
  <si>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</si>
  <si>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</si>
  <si>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</si>
  <si>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</si>
  <si>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</si>
  <si>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</si>
  <si>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</si>
  <si>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</si>
  <si>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</si>
  <si>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</si>
  <si>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</si>
  <si>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</si>
  <si>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</si>
  <si>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</si>
  <si>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</si>
  <si>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</si>
  <si>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</si>
  <si>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</si>
  <si>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</si>
  <si>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</si>
  <si>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</si>
  <si>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</si>
  <si>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</si>
  <si>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</si>
  <si>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</si>
  <si>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</si>
  <si>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</si>
  <si>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</si>
  <si>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</si>
  <si>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</si>
  <si>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</si>
  <si>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</si>
  <si>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</si>
  <si>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</si>
  <si>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</si>
  <si>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</si>
  <si>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</si>
  <si>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</si>
  <si>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</si>
  <si>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</si>
  <si>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</si>
  <si>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</si>
  <si>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</si>
  <si>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</si>
  <si>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</si>
  <si>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</si>
  <si>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</si>
  <si>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</si>
  <si>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</si>
  <si>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</si>
  <si>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</si>
  <si>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</si>
  <si>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</si>
  <si>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</si>
  <si>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</si>
  <si>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</si>
  <si>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</si>
  <si>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</si>
  <si>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</si>
  <si>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</si>
  <si>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</si>
  <si>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</si>
  <si>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</si>
  <si>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</si>
  <si>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</si>
  <si>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</si>
  <si>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</si>
  <si>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</si>
  <si>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</si>
  <si>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</si>
  <si>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</si>
  <si>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</si>
  <si>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</si>
  <si>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</si>
  <si>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</si>
  <si>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</si>
  <si>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</si>
  <si>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</si>
  <si>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</si>
  <si>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</si>
  <si>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</si>
  <si>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</si>
  <si>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</si>
  <si>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</si>
  <si>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</si>
  <si>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</si>
  <si>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</si>
  <si>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</si>
  <si>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</si>
  <si>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</si>
  <si>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</si>
  <si>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</si>
  <si>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</si>
  <si>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</si>
  <si>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</si>
  <si>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</si>
  <si>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</si>
  <si>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</si>
  <si>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</si>
  <si>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</si>
  <si>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</si>
  <si>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</si>
  <si>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</si>
  <si>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</si>
  <si>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</si>
  <si>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</si>
  <si>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</si>
  <si>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</si>
  <si>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</si>
  <si>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</si>
  <si>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</si>
  <si>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</si>
  <si>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</si>
  <si>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</si>
  <si>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</si>
  <si>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</si>
  <si>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</si>
  <si>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</si>
  <si>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</si>
  <si>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</si>
  <si>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</si>
  <si>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</si>
  <si>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</si>
  <si>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</si>
  <si>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</si>
  <si>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</si>
  <si>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</si>
  <si>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</si>
  <si>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</si>
  <si>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</si>
  <si>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</si>
  <si>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</si>
  <si>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</si>
  <si>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</si>
  <si>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</si>
  <si>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</si>
  <si>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</si>
  <si>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</si>
  <si>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</si>
  <si>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</si>
  <si>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</si>
  <si>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</si>
  <si>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</si>
  <si>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</si>
  <si>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</si>
  <si>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</si>
  <si>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</si>
  <si>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</si>
  <si>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</si>
  <si>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</si>
  <si>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</si>
  <si>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</si>
  <si>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</si>
  <si>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</si>
  <si>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</si>
  <si>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</si>
  <si>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</si>
  <si>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</si>
  <si>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</si>
  <si>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</si>
  <si>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</si>
  <si>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</si>
  <si>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</si>
  <si>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</si>
  <si>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</si>
  <si>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</si>
  <si>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</si>
  <si>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</si>
  <si>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</si>
  <si>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</si>
  <si>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</si>
  <si>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</si>
  <si>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</si>
  <si>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</si>
  <si>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</si>
  <si>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</si>
  <si>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</si>
  <si>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</si>
  <si>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</si>
  <si>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</si>
  <si>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</si>
  <si>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</si>
  <si>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</si>
  <si>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</si>
  <si>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</si>
  <si>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</si>
  <si>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</si>
  <si>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</si>
  <si>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</si>
  <si>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</si>
  <si>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</si>
  <si>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</si>
  <si>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</si>
  <si>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</si>
  <si>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</si>
  <si>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</si>
  <si>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</si>
  <si>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</si>
  <si>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</si>
  <si>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</si>
  <si>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</si>
  <si>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</si>
  <si>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</si>
  <si>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</si>
  <si>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</si>
  <si>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</si>
  <si>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</si>
  <si>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</si>
  <si>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</si>
  <si>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</si>
  <si>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</si>
  <si>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</si>
  <si>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</si>
  <si>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</si>
  <si>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</si>
  <si>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</si>
  <si>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</si>
  <si>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</si>
  <si>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</si>
  <si>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</si>
  <si>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</si>
  <si>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</si>
  <si>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</si>
  <si>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</si>
  <si>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</si>
  <si>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</si>
  <si>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</si>
  <si>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</si>
  <si>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</si>
  <si>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</si>
  <si>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</si>
  <si>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</si>
  <si>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</si>
  <si>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</si>
  <si>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</si>
  <si>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</si>
  <si>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</si>
  <si>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</si>
  <si>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</si>
  <si>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</si>
  <si>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</si>
  <si>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</si>
  <si>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</si>
  <si>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</si>
  <si>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</si>
  <si>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</si>
  <si>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</si>
  <si>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</si>
  <si>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</si>
  <si>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</si>
  <si>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</si>
  <si>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</si>
  <si>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</si>
  <si>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</si>
  <si>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</si>
  <si>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</si>
  <si>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</si>
  <si>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</si>
  <si>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</si>
  <si>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</si>
  <si>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</si>
  <si>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</si>
  <si>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</si>
  <si>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</si>
  <si>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</si>
  <si>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</si>
  <si>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</si>
  <si>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</si>
  <si>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</si>
  <si>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</si>
  <si>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</si>
  <si>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</si>
  <si>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</si>
  <si>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</si>
  <si>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</si>
  <si>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</si>
  <si>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</si>
  <si>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</si>
  <si>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</si>
  <si>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</si>
  <si>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</si>
  <si>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</si>
  <si>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</si>
  <si>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</si>
  <si>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</si>
  <si>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</si>
  <si>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</si>
  <si>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</si>
  <si>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</si>
  <si>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</si>
  <si>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</si>
  <si>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</si>
  <si>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</si>
  <si>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</si>
  <si>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</si>
  <si>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</si>
  <si>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</si>
  <si>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</si>
  <si>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</si>
  <si>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</si>
  <si>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</si>
  <si>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</si>
  <si>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</si>
  <si>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</si>
  <si>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</si>
  <si>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</si>
  <si>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</si>
  <si>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</si>
  <si>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</si>
  <si>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</si>
  <si>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</si>
  <si>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</si>
  <si>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</si>
  <si>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</si>
  <si>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</si>
  <si>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</si>
  <si>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</si>
  <si>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</si>
  <si>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</si>
  <si>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</si>
  <si>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</si>
  <si>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</si>
  <si>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</si>
  <si>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</si>
  <si>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</si>
  <si>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</si>
  <si>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</si>
  <si>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</si>
  <si>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</si>
  <si>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</si>
  <si>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</si>
  <si>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</si>
  <si>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</si>
  <si>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</si>
  <si>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</si>
  <si>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</si>
  <si>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</si>
  <si>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</si>
  <si>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</si>
  <si>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</si>
  <si>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</si>
  <si>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</si>
  <si>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</si>
  <si>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</si>
  <si>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</si>
  <si>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</si>
  <si>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</si>
  <si>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</si>
  <si>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</si>
  <si>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</si>
  <si>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</si>
  <si>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</si>
  <si>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</si>
  <si>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</si>
  <si>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</si>
  <si>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</si>
  <si>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</si>
  <si>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</si>
  <si>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</si>
  <si>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</si>
  <si>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</si>
  <si>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</si>
  <si>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</si>
  <si>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</si>
  <si>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</si>
  <si>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</si>
  <si>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</si>
  <si>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</si>
  <si>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</si>
  <si>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</si>
  <si>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</si>
  <si>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</si>
  <si>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</si>
  <si>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</si>
  <si>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</si>
  <si>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</si>
  <si>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</si>
  <si>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</si>
  <si>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</si>
  <si>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</si>
  <si>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</si>
  <si>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</si>
  <si>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</si>
  <si>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</si>
  <si>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</si>
  <si>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</si>
  <si>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</si>
  <si>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</si>
  <si>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</si>
  <si>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</si>
  <si>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</si>
  <si>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</si>
  <si>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</si>
  <si>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</si>
  <si>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</si>
  <si>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</si>
  <si>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</si>
  <si>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</si>
  <si>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</si>
  <si>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</si>
  <si>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</si>
  <si>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</si>
  <si>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</si>
  <si>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</si>
  <si>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</si>
  <si>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</si>
  <si>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</si>
  <si>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</si>
  <si>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</si>
  <si>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</si>
  <si>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</si>
  <si>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</si>
  <si>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</si>
  <si>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</si>
  <si>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</si>
  <si>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</si>
  <si>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</si>
  <si>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</si>
  <si>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</si>
  <si>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</si>
  <si>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</si>
  <si>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</si>
  <si>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</si>
  <si>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</si>
  <si>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</si>
  <si>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</si>
  <si>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</si>
  <si>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</si>
  <si>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</si>
  <si>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</si>
  <si>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</si>
  <si>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</si>
  <si>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</si>
  <si>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</si>
  <si>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</si>
  <si>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</si>
  <si>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</si>
  <si>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</si>
  <si>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</si>
  <si>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</si>
  <si>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</si>
  <si>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</si>
  <si>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</si>
  <si>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</si>
  <si>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</si>
  <si>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</si>
  <si>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</si>
  <si>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</si>
  <si>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</si>
  <si>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</si>
  <si>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</si>
  <si>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</si>
  <si>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</si>
  <si>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</si>
  <si>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</si>
  <si>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</si>
  <si>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</si>
  <si>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</si>
  <si>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</si>
  <si>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</si>
  <si>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</si>
  <si>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</si>
  <si>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</si>
  <si>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</si>
  <si>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</si>
  <si>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</si>
  <si>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</si>
  <si>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</si>
  <si>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</si>
  <si>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</si>
  <si>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</si>
  <si>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</si>
  <si>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</si>
  <si>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</si>
  <si>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</si>
  <si>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</si>
  <si>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</si>
  <si>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</si>
  <si>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</si>
  <si>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</si>
  <si>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</si>
  <si>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</si>
  <si>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</si>
  <si>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</si>
  <si>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</si>
  <si>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</si>
  <si>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</si>
  <si>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</si>
  <si>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</si>
  <si>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</si>
  <si>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</si>
  <si>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</si>
  <si>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</si>
  <si>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</si>
  <si>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</si>
  <si>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</si>
  <si>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</si>
  <si>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</si>
  <si>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</si>
  <si>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</si>
  <si>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</si>
  <si>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</si>
  <si>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</si>
  <si>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</si>
  <si>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</si>
  <si>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</si>
  <si>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</si>
  <si>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</si>
  <si>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</si>
  <si>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</si>
  <si>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</si>
  <si>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</si>
  <si>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</si>
  <si>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</si>
  <si>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</si>
  <si>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</si>
  <si>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</si>
  <si>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</si>
  <si>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</si>
  <si>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</si>
  <si>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</si>
  <si>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</si>
  <si>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</si>
  <si>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</si>
  <si>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</si>
  <si>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</si>
  <si>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</si>
  <si>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</si>
  <si>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</si>
  <si>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</si>
  <si>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</si>
  <si>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</si>
  <si>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</si>
  <si>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</si>
  <si>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</si>
  <si>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</si>
  <si>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</si>
  <si>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</si>
  <si>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</si>
  <si>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</si>
  <si>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</si>
  <si>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</si>
  <si>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</si>
  <si>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</si>
  <si>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</si>
  <si>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</si>
  <si>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</si>
  <si>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</si>
  <si>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</si>
  <si>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</si>
  <si>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</si>
  <si>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</si>
  <si>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</si>
  <si>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</si>
  <si>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</si>
  <si>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</si>
  <si>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</si>
  <si>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</si>
  <si>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</si>
  <si>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</si>
  <si>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</si>
  <si>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</si>
  <si>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</si>
  <si>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</si>
  <si>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</si>
  <si>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</si>
  <si>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</si>
  <si>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</si>
  <si>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</si>
  <si>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</si>
  <si>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</si>
  <si>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</si>
  <si>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</si>
  <si>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</si>
  <si>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</si>
  <si>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</si>
  <si>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</si>
  <si>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</si>
  <si>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</si>
  <si>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</si>
  <si>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</si>
  <si>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</si>
  <si>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</si>
  <si>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</si>
  <si>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</si>
  <si>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</si>
  <si>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</si>
  <si>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</si>
  <si>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</si>
  <si>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</si>
  <si>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</si>
  <si>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</si>
  <si>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</si>
  <si>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</si>
  <si>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</si>
  <si>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</si>
  <si>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</si>
  <si>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</si>
  <si>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</si>
  <si>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</si>
  <si>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</si>
  <si>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</si>
  <si>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</si>
  <si>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</si>
  <si>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</si>
  <si>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</si>
  <si>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</si>
  <si>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</si>
  <si>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</si>
  <si>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</si>
  <si>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</si>
  <si>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</si>
  <si>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</si>
  <si>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</si>
  <si>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</si>
  <si>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</si>
  <si>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</si>
  <si>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</si>
  <si>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</si>
  <si>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</si>
  <si>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</si>
  <si>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</si>
  <si>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</si>
  <si>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</si>
  <si>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</si>
  <si>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</si>
  <si>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</si>
  <si>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</si>
  <si>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</si>
  <si>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</si>
  <si>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</si>
  <si>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</si>
  <si>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</si>
  <si>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</si>
  <si>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</si>
  <si>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</si>
  <si>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</si>
  <si>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</si>
  <si>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</si>
  <si>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</si>
  <si>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</si>
  <si>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</si>
  <si>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</si>
  <si>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</si>
  <si>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</si>
  <si>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</si>
  <si>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</si>
  <si>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</si>
  <si>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</si>
  <si>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</si>
  <si>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</si>
  <si>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</si>
  <si>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</si>
  <si>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</si>
  <si>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</si>
  <si>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</si>
  <si>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</si>
  <si>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</si>
  <si>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</si>
  <si>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</si>
  <si>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</si>
  <si>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</si>
  <si>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</si>
  <si>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</si>
  <si>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</si>
  <si>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</si>
  <si>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</si>
  <si>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</si>
  <si>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</si>
  <si>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</si>
  <si>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</si>
  <si>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</si>
  <si>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</si>
  <si>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</si>
  <si>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</si>
  <si>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</si>
  <si>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</si>
  <si>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</si>
  <si>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</si>
  <si>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</si>
  <si>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</si>
  <si>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</si>
  <si>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</si>
  <si>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</si>
  <si>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</si>
  <si>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</si>
  <si>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</si>
  <si>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</si>
  <si>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</si>
  <si>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</si>
  <si>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</si>
  <si>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</si>
  <si>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</si>
  <si>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</si>
  <si>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</si>
  <si>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</si>
  <si>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</si>
  <si>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</si>
  <si>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</si>
  <si>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</si>
  <si>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</si>
  <si>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</si>
  <si>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</si>
  <si>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</si>
  <si>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</si>
  <si>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</si>
  <si>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</si>
  <si>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</si>
  <si>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</si>
  <si>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</si>
  <si>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</si>
  <si>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</si>
  <si>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</si>
  <si>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</si>
  <si>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</si>
  <si>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</si>
  <si>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</si>
  <si>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</si>
  <si>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</si>
  <si>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</si>
  <si>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</si>
  <si>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</si>
  <si>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</si>
  <si>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</si>
  <si>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</si>
  <si>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</si>
  <si>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</si>
  <si>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</si>
  <si>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</si>
  <si>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</si>
  <si>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</si>
  <si>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</si>
  <si>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</si>
  <si>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</si>
  <si>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</si>
  <si>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</si>
  <si>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</si>
  <si>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</si>
  <si>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</si>
  <si>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</si>
  <si>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</si>
  <si>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</si>
  <si>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</si>
  <si>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</si>
  <si>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</si>
  <si>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</si>
  <si>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</si>
  <si>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</si>
  <si>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</si>
  <si>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</si>
  <si>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</si>
  <si>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</si>
  <si>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</si>
  <si>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</si>
  <si>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</si>
  <si>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</si>
  <si>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</si>
  <si>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</si>
  <si>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</si>
  <si>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</si>
  <si>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</si>
  <si>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</si>
  <si>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</si>
  <si>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</si>
  <si>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</si>
  <si>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</si>
  <si>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</si>
  <si>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</si>
  <si>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</si>
  <si>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</si>
  <si>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</si>
  <si>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</si>
  <si>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</si>
  <si>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</si>
  <si>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</si>
  <si>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</si>
  <si>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</si>
  <si>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</si>
  <si>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</si>
  <si>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</si>
  <si>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</si>
  <si>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</si>
  <si>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</si>
  <si>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</si>
  <si>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</si>
  <si>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</si>
  <si>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</si>
  <si>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</si>
  <si>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</si>
  <si>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</si>
  <si>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</si>
  <si>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</si>
  <si>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</si>
  <si>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</si>
  <si>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</si>
  <si>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</si>
  <si>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</si>
  <si>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</si>
  <si>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</si>
  <si>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</si>
  <si>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</si>
  <si>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</si>
  <si>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</si>
  <si>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</si>
  <si>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</si>
  <si>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</si>
  <si>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</si>
  <si>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</si>
  <si>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</si>
  <si>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</si>
  <si>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</si>
  <si>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</si>
  <si>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</si>
  <si>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</si>
  <si>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</si>
  <si>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</si>
  <si>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</si>
  <si>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</si>
  <si>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</si>
  <si>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</si>
  <si>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</si>
  <si>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</si>
  <si>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</si>
  <si>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</si>
  <si>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</si>
  <si>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</si>
  <si>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</si>
  <si>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</si>
  <si>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</si>
  <si>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</si>
  <si>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</si>
  <si>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</si>
  <si>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</si>
  <si>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</si>
  <si>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</si>
  <si>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</si>
  <si>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</si>
  <si>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</si>
  <si>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</si>
  <si>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</si>
  <si>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</si>
  <si>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</si>
  <si>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</si>
  <si>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</si>
  <si>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</si>
  <si>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</si>
  <si>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</si>
  <si>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</si>
  <si>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</si>
  <si>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</si>
  <si>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</si>
  <si>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</si>
  <si>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</si>
  <si>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</si>
  <si>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</si>
  <si>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</si>
  <si>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</si>
  <si>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</si>
  <si>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</si>
  <si>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</si>
  <si>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</si>
  <si>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</si>
  <si>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</si>
  <si>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</si>
  <si>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</si>
  <si>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</si>
  <si>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</si>
  <si>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</si>
  <si>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</si>
  <si>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</si>
  <si>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</si>
  <si>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</si>
  <si>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</si>
  <si>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</si>
  <si>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</si>
  <si>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</si>
  <si>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</si>
  <si>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</si>
  <si>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</si>
  <si>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</si>
  <si>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</si>
  <si>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</si>
  <si>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</si>
  <si>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</si>
  <si>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</si>
  <si>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</si>
  <si>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</si>
  <si>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</si>
  <si>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</si>
  <si>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</si>
  <si>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</si>
  <si>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</si>
  <si>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</si>
  <si>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</si>
  <si>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</si>
  <si>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</si>
  <si>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</si>
  <si>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</si>
  <si>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</si>
  <si>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</si>
  <si>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</si>
  <si>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</si>
  <si>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</si>
  <si>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</si>
  <si>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</si>
  <si>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</si>
  <si>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</si>
  <si>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</si>
  <si>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</si>
  <si>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</si>
  <si>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</si>
  <si>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</si>
  <si>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</si>
  <si>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</si>
  <si>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</si>
  <si>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</si>
  <si>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</si>
  <si>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</si>
  <si>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</si>
  <si>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</si>
  <si>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</si>
  <si>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</si>
  <si>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</si>
  <si>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</si>
  <si>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</si>
  <si>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</si>
  <si>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</si>
  <si>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</si>
  <si>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</si>
  <si>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</si>
  <si>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</si>
  <si>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</si>
  <si>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</si>
  <si>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</si>
  <si>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</si>
  <si>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</si>
  <si>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</si>
  <si>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</si>
  <si>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</si>
  <si>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</si>
  <si>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</si>
  <si>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</si>
  <si>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</si>
  <si>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</si>
  <si>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</si>
  <si>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</si>
  <si>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</si>
  <si>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</si>
  <si>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</si>
  <si>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</si>
  <si>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</si>
  <si>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</si>
  <si>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</si>
  <si>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</si>
  <si>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</si>
  <si>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</si>
  <si>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</si>
  <si>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</si>
  <si>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</si>
  <si>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</si>
  <si>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</si>
  <si>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</si>
  <si>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</si>
  <si>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</si>
  <si>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</si>
  <si>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</si>
  <si>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</si>
  <si>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</si>
  <si>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</si>
  <si>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</si>
  <si>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</si>
  <si>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</si>
  <si>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</si>
  <si>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</si>
  <si>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</si>
  <si>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</si>
  <si>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</si>
  <si>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</si>
  <si>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</si>
  <si>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</si>
  <si>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</si>
  <si>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</si>
  <si>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</si>
  <si>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</si>
  <si>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</si>
  <si>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</si>
  <si>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</si>
  <si>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</si>
  <si>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</si>
  <si>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</si>
  <si>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</si>
  <si>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</si>
  <si>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</si>
  <si>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</si>
  <si>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</si>
  <si>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</si>
  <si>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</si>
  <si>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</si>
  <si>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</si>
  <si>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</si>
  <si>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</si>
  <si>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</si>
  <si>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</si>
  <si>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</si>
  <si>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</si>
  <si>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</si>
  <si>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</si>
  <si>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</si>
  <si>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</si>
  <si>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</si>
  <si>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</si>
  <si>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</si>
  <si>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</si>
  <si>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</si>
  <si>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</si>
  <si>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</si>
  <si>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</si>
  <si>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</si>
  <si>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</si>
  <si>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</si>
  <si>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</si>
  <si>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</si>
  <si>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</si>
  <si>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</si>
  <si>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</si>
  <si>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</si>
  <si>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</si>
  <si>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</si>
  <si>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</si>
  <si>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</si>
  <si>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</si>
  <si>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</si>
  <si>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</si>
  <si>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</si>
  <si>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</si>
  <si>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</si>
  <si>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</si>
  <si>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</si>
  <si>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</si>
  <si>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</si>
  <si>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</si>
  <si>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</si>
  <si>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</si>
  <si>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</si>
  <si>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</si>
  <si>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</si>
  <si>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</si>
  <si>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</si>
  <si>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</si>
  <si>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</si>
  <si>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</si>
  <si>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</si>
  <si>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</si>
  <si>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</si>
  <si>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</si>
  <si>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</si>
  <si>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</si>
  <si>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</si>
  <si>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</si>
  <si>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</si>
  <si>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</si>
  <si>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</si>
  <si>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</si>
  <si>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</si>
  <si>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</si>
  <si>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</si>
  <si>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</si>
  <si>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</si>
  <si>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</si>
  <si>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</si>
  <si>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</si>
  <si>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</si>
  <si>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</si>
  <si>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</si>
  <si>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</si>
  <si>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</si>
  <si>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</si>
  <si>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</si>
  <si>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</si>
  <si>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</si>
  <si>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</si>
  <si>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</si>
  <si>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</si>
  <si>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</si>
  <si>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</si>
  <si>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</si>
  <si>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</si>
  <si>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</si>
  <si>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</si>
  <si>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</si>
  <si>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</si>
  <si>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</si>
  <si>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</si>
  <si>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</si>
  <si>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</si>
  <si>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</si>
  <si>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</si>
  <si>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</si>
  <si>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</si>
  <si>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</si>
  <si>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</si>
  <si>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</si>
  <si>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</si>
  <si>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</si>
  <si>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</si>
  <si>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</si>
  <si>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</si>
  <si>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</si>
  <si>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</si>
  <si>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</si>
  <si>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</si>
  <si>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</si>
  <si>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</si>
  <si>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</si>
  <si>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</si>
  <si>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</si>
  <si>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</si>
  <si>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</si>
  <si>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</si>
  <si>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</si>
  <si>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</si>
  <si>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</si>
  <si>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</si>
  <si>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</si>
  <si>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</si>
  <si>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</si>
  <si>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</si>
  <si>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</si>
  <si>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</si>
  <si>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</si>
  <si>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</si>
  <si>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</si>
  <si>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</si>
  <si>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</si>
  <si>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</si>
  <si>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</si>
  <si>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</si>
  <si>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</si>
  <si>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</si>
  <si>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</si>
  <si>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</si>
  <si>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</si>
  <si>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</si>
  <si>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</si>
  <si>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</si>
  <si>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</si>
  <si>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</si>
  <si>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</si>
  <si>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</si>
  <si>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</si>
  <si>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</si>
  <si>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</si>
  <si>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</si>
  <si>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</si>
  <si>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</si>
  <si>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</si>
  <si>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</si>
  <si>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</si>
  <si>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</si>
  <si>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</si>
  <si>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</si>
  <si>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</si>
  <si>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</si>
  <si>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</si>
  <si>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</si>
  <si>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</si>
  <si>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</si>
  <si>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</si>
  <si>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</si>
  <si>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</si>
  <si>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</si>
  <si>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</si>
  <si>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</si>
  <si>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</si>
  <si>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</si>
  <si>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</si>
  <si>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</si>
  <si>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</si>
  <si>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</si>
  <si>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</si>
  <si>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</si>
  <si>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</si>
  <si>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</si>
  <si>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</si>
  <si>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</si>
  <si>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</si>
  <si>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</si>
  <si>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</si>
  <si>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</si>
  <si>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</si>
  <si>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</si>
  <si>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</si>
  <si>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</si>
  <si>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</si>
  <si>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</si>
  <si>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</si>
  <si>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</si>
  <si>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</si>
  <si>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</si>
  <si>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</si>
  <si>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</si>
  <si>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</si>
  <si>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</si>
  <si>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</si>
  <si>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</si>
  <si>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</si>
  <si>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</si>
  <si>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</si>
  <si>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</si>
  <si>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</si>
  <si>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</si>
  <si>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</si>
  <si>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</si>
  <si>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</si>
  <si>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</si>
  <si>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</si>
  <si>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</si>
  <si>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</si>
  <si>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</si>
  <si>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</si>
  <si>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</si>
  <si>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</si>
  <si>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</si>
  <si>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</si>
  <si>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</si>
  <si>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</si>
  <si>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</si>
  <si>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</si>
  <si>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</si>
  <si>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</si>
  <si>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</si>
  <si>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</si>
  <si>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</si>
  <si>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</si>
  <si>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</si>
  <si>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</si>
  <si>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</si>
  <si>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</si>
  <si>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</si>
  <si>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</si>
  <si>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</si>
  <si>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</si>
  <si>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</si>
  <si>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</si>
  <si>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</si>
  <si>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</si>
  <si>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</si>
  <si>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</si>
  <si>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</si>
  <si>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</si>
  <si>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</si>
  <si>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</si>
  <si>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</si>
  <si>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</si>
  <si>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</si>
  <si>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</si>
  <si>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</si>
  <si>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</si>
  <si>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</si>
  <si>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</si>
  <si>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</si>
  <si>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</si>
  <si>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</si>
  <si>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</si>
  <si>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</si>
  <si>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</si>
  <si>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</si>
  <si>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</si>
  <si>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</si>
  <si>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</si>
  <si>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</si>
  <si>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</si>
  <si>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</si>
  <si>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</si>
  <si>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</si>
  <si>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</si>
  <si>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</si>
  <si>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</si>
  <si>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</si>
  <si>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</si>
  <si>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</si>
  <si>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</si>
  <si>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</si>
  <si>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</si>
  <si>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</si>
  <si>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</si>
  <si>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</si>
  <si>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</si>
  <si>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</si>
  <si>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</si>
  <si>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</si>
  <si>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</si>
  <si>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</si>
  <si>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</si>
  <si>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</si>
  <si>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</si>
  <si>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</si>
  <si>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</si>
  <si>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</si>
  <si>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</si>
  <si>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</si>
  <si>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</si>
  <si>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</si>
  <si>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</si>
  <si>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</si>
  <si>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</si>
  <si>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</si>
  <si>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</si>
  <si>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</si>
  <si>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</si>
  <si>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</si>
  <si>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</si>
  <si>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</si>
  <si>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</si>
  <si>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</si>
  <si>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</si>
  <si>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</si>
  <si>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</si>
  <si>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</si>
  <si>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</si>
  <si>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</si>
  <si>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</si>
  <si>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</si>
  <si>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</si>
  <si>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</si>
  <si>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</si>
  <si>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</si>
  <si>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</si>
  <si>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</si>
  <si>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</si>
  <si>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</si>
  <si>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</si>
  <si>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</si>
  <si>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</si>
  <si>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</si>
  <si>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</si>
  <si>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</si>
  <si>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</si>
  <si>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</si>
  <si>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</si>
  <si>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</si>
  <si>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</si>
  <si>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</si>
  <si>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</si>
  <si>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</si>
  <si>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</si>
  <si>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</si>
  <si>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</si>
  <si>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</si>
  <si>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</si>
  <si>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</si>
  <si>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</si>
  <si>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</si>
  <si>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</si>
  <si>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</si>
  <si>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</si>
  <si>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</si>
  <si>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</si>
  <si>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</si>
  <si>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</si>
  <si>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</si>
  <si>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</si>
  <si>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</si>
  <si>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</si>
  <si>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</si>
  <si>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</si>
  <si>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</si>
  <si>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</si>
  <si>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</si>
  <si>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</si>
  <si>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</si>
  <si>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</si>
  <si>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</si>
  <si>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</si>
  <si>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</si>
  <si>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</si>
  <si>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</si>
  <si>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</si>
  <si>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</si>
  <si>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</si>
  <si>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</si>
  <si>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</si>
  <si>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</si>
  <si>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</si>
  <si>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</si>
  <si>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</si>
  <si>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</si>
  <si>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</si>
  <si>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</si>
  <si>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</si>
  <si>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</si>
  <si>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</si>
  <si>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</si>
  <si>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</si>
  <si>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</si>
  <si>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</si>
  <si>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</si>
  <si>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</si>
  <si>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</si>
  <si>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</si>
  <si>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</si>
  <si>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</si>
  <si>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</si>
  <si>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</si>
  <si>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</si>
  <si>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</si>
  <si>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</si>
  <si>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</si>
  <si>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</si>
  <si>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</si>
  <si>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</si>
  <si>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</si>
  <si>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</si>
  <si>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</si>
  <si>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</si>
  <si>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</si>
  <si>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</si>
  <si>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</si>
  <si>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</si>
  <si>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</si>
  <si>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</si>
  <si>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</si>
  <si>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</si>
  <si>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</si>
  <si>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</si>
  <si>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</si>
  <si>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</si>
  <si>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</si>
  <si>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</si>
  <si>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</si>
  <si>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</si>
  <si>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</si>
  <si>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</si>
  <si>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</si>
  <si>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</si>
  <si>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</si>
  <si>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</si>
  <si>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</si>
  <si>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</si>
  <si>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</si>
  <si>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</si>
  <si>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</si>
  <si>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</si>
  <si>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</si>
  <si>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</si>
  <si>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</si>
  <si>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</si>
  <si>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</si>
  <si>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</si>
  <si>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</si>
  <si>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</si>
  <si>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</si>
  <si>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</si>
  <si>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</si>
  <si>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</si>
  <si>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</si>
  <si>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</si>
  <si>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</si>
  <si>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</si>
  <si>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</si>
  <si>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</si>
  <si>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</si>
  <si>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</si>
  <si>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</si>
  <si>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</si>
  <si>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</si>
  <si>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</si>
  <si>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</si>
  <si>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</si>
  <si>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</si>
  <si>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</si>
  <si>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</si>
  <si>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</si>
  <si>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</si>
  <si>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</si>
  <si>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</si>
  <si>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</si>
  <si>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</si>
  <si>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</si>
  <si>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</si>
  <si>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</si>
  <si>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</si>
  <si>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</si>
  <si>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</si>
  <si>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</si>
  <si>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</si>
  <si>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</si>
  <si>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</si>
  <si>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</si>
  <si>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</si>
  <si>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</si>
  <si>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</si>
  <si>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</si>
  <si>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</si>
  <si>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</si>
  <si>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</si>
  <si>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</si>
  <si>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</si>
  <si>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</si>
  <si>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</si>
  <si>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</si>
  <si>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</si>
  <si>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</si>
  <si>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</si>
  <si>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</si>
  <si>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</si>
  <si>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</si>
  <si>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</si>
  <si>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</si>
  <si>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</si>
  <si>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</si>
  <si>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</si>
  <si>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</si>
  <si>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</si>
  <si>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</si>
  <si>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</si>
  <si>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</si>
  <si>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</si>
  <si>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</si>
  <si>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</si>
  <si>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</si>
  <si>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</si>
  <si>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</si>
  <si>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</si>
  <si>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</si>
  <si>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</si>
  <si>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</si>
  <si>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</si>
  <si>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</si>
  <si>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</si>
  <si>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</si>
  <si>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</si>
  <si>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</si>
  <si>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</si>
  <si>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</si>
  <si>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</si>
  <si>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</si>
  <si>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</si>
  <si>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</si>
  <si>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</si>
  <si>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</si>
  <si>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</si>
  <si>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</si>
  <si>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</si>
  <si>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</si>
  <si>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</si>
  <si>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</si>
  <si>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</si>
  <si>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</si>
  <si>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</si>
  <si>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</si>
  <si>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</si>
  <si>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</si>
  <si>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</si>
  <si>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</si>
  <si>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</si>
  <si>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</si>
  <si>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</si>
  <si>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</si>
  <si>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</si>
  <si>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</si>
  <si>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</si>
  <si>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</si>
  <si>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</si>
  <si>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</si>
  <si>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</si>
  <si>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</si>
  <si>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</si>
  <si>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</si>
  <si>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</si>
  <si>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</si>
  <si>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</si>
  <si>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</si>
  <si>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</si>
  <si>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</si>
  <si>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</si>
  <si>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</si>
  <si>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</si>
  <si>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</si>
  <si>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</si>
  <si>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</si>
  <si>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</si>
  <si>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</si>
  <si>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</si>
  <si>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</si>
  <si>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</si>
  <si>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</si>
  <si>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</si>
  <si>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</si>
  <si>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</si>
  <si>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</si>
  <si>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</si>
  <si>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</si>
  <si>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</si>
  <si>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</si>
  <si>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</si>
  <si>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</si>
  <si>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</si>
  <si>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</si>
  <si>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</si>
  <si>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</si>
  <si>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</si>
  <si>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</si>
  <si>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</si>
  <si>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</si>
  <si>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</si>
  <si>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</si>
  <si>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</si>
  <si>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</si>
  <si>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</si>
  <si>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</si>
  <si>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</si>
  <si>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</si>
  <si>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</si>
  <si>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</si>
  <si>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</si>
  <si>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</si>
  <si>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</si>
  <si>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</si>
  <si>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</si>
  <si>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</si>
  <si>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</si>
  <si>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</si>
  <si>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</si>
  <si>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</si>
  <si>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</si>
  <si>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</si>
  <si>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</si>
  <si>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</si>
  <si>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</si>
  <si>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</si>
  <si>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</si>
  <si>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</si>
  <si>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</si>
  <si>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</si>
  <si>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</si>
  <si>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</si>
  <si>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</si>
  <si>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</si>
  <si>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</si>
  <si>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</si>
  <si>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</si>
  <si>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</si>
  <si>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</si>
  <si>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</si>
  <si>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</si>
  <si>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</si>
  <si>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</si>
  <si>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</si>
  <si>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</si>
  <si>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</si>
  <si>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</si>
  <si>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</si>
  <si>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</si>
  <si>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</si>
  <si>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</si>
  <si>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</si>
  <si>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</si>
  <si>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</si>
  <si>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</si>
  <si>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</si>
  <si>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</si>
  <si>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</si>
  <si>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</si>
  <si>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</si>
  <si>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</si>
  <si>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</si>
  <si>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</si>
  <si>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</si>
  <si>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</si>
  <si>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</si>
  <si>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</si>
  <si>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</si>
  <si>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</si>
  <si>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</si>
  <si>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</si>
  <si>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</si>
  <si>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</si>
  <si>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</si>
  <si>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</si>
  <si>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</si>
  <si>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</si>
  <si>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</si>
  <si>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</si>
  <si>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</si>
  <si>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</si>
  <si>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</si>
  <si>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</si>
  <si>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</si>
  <si>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</si>
  <si>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</si>
  <si>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</si>
  <si>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</si>
  <si>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</si>
  <si>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</si>
  <si>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</si>
  <si>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</si>
  <si>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</si>
  <si>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</si>
  <si>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</si>
  <si>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</si>
  <si>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</si>
  <si>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</si>
  <si>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</si>
  <si>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</si>
  <si>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</si>
  <si>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</si>
  <si>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</si>
  <si>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</si>
  <si>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</si>
  <si>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</si>
  <si>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</si>
  <si>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</si>
  <si>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</si>
  <si>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</si>
  <si>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</si>
  <si>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</si>
  <si>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</si>
  <si>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</si>
  <si>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</si>
  <si>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</si>
  <si>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</si>
  <si>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</si>
  <si>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</si>
  <si>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</si>
  <si>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</si>
  <si>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</si>
  <si>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</si>
  <si>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</si>
  <si>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</si>
  <si>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</si>
  <si>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</si>
  <si>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</si>
  <si>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</si>
  <si>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</si>
  <si>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</si>
  <si>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</si>
  <si>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</si>
  <si>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</si>
  <si>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</si>
  <si>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</si>
  <si>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</si>
  <si>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</si>
  <si>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</si>
  <si>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</si>
  <si>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</si>
  <si>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</si>
  <si>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</si>
  <si>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</si>
  <si>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</si>
  <si>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</si>
  <si>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</si>
  <si>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</si>
  <si>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</si>
  <si>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</si>
  <si>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</si>
  <si>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</si>
  <si>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</si>
  <si>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</si>
  <si>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</si>
  <si>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</si>
  <si>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</si>
  <si>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</si>
  <si>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</si>
  <si>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</si>
  <si>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</si>
  <si>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</si>
  <si>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</si>
  <si>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</si>
  <si>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</si>
  <si>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</si>
  <si>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</si>
  <si>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</si>
  <si>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</si>
  <si>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</si>
  <si>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</si>
  <si>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</si>
  <si>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</si>
  <si>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</si>
  <si>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</si>
  <si>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</si>
  <si>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</si>
  <si>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</si>
  <si>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</si>
  <si>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</si>
  <si>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</si>
  <si>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</si>
  <si>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</si>
  <si>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</si>
  <si>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</si>
  <si>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</si>
  <si>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</si>
  <si>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</si>
  <si>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</si>
  <si>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</si>
  <si>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</si>
  <si>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</si>
  <si>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</si>
  <si>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</si>
  <si>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</si>
  <si>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</si>
  <si>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</si>
  <si>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</si>
  <si>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</si>
  <si>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</si>
  <si>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</si>
  <si>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</si>
  <si>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</si>
  <si>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</si>
  <si>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</si>
  <si>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</si>
  <si>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</si>
  <si>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</si>
  <si>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</si>
  <si>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</si>
  <si>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</si>
  <si>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</si>
  <si>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</si>
  <si>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</si>
  <si>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</si>
  <si>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</si>
  <si>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</si>
  <si>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</si>
  <si>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</si>
  <si>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</si>
  <si>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</si>
  <si>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</si>
  <si>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</si>
  <si>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</si>
  <si>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</si>
  <si>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</si>
  <si>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</si>
  <si>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</si>
  <si>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</si>
  <si>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</si>
  <si>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</si>
  <si>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</si>
  <si>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</si>
  <si>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</si>
  <si>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</si>
  <si>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</si>
  <si>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</si>
  <si>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</si>
  <si>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</si>
  <si>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</si>
  <si>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</si>
  <si>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</si>
  <si>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</si>
  <si>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</si>
  <si>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</si>
  <si>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</si>
  <si>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</si>
  <si>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</si>
  <si>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</si>
  <si>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</si>
  <si>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</si>
  <si>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</si>
  <si>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</si>
  <si>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</si>
  <si>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</si>
  <si>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</si>
  <si>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</si>
  <si>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</si>
  <si>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</si>
  <si>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</si>
  <si>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</si>
  <si>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</si>
  <si>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</si>
  <si>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</si>
  <si>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</si>
  <si>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</si>
  <si>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</si>
  <si>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</si>
  <si>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</si>
  <si>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</si>
  <si>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</si>
  <si>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</si>
  <si>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</si>
  <si>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</si>
  <si>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</si>
  <si>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</si>
  <si>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</si>
  <si>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</si>
  <si>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</si>
  <si>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</si>
  <si>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</si>
  <si>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</si>
  <si>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</si>
  <si>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</si>
  <si>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</si>
  <si>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</si>
  <si>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</si>
  <si>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</si>
  <si>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</si>
  <si>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</si>
  <si>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</si>
  <si>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</si>
  <si>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</si>
  <si>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</si>
  <si>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</si>
  <si>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</si>
  <si>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</si>
  <si>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</si>
  <si>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</si>
  <si>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</si>
  <si>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</si>
  <si>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</si>
  <si>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</si>
  <si>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</si>
  <si>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</si>
  <si>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</si>
  <si>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</si>
  <si>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</si>
  <si>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</si>
  <si>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</si>
  <si>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</si>
  <si>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</si>
  <si>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</si>
  <si>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</si>
  <si>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</si>
  <si>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</si>
  <si>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</si>
  <si>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</si>
  <si>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</si>
  <si>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</si>
  <si>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</si>
  <si>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</si>
  <si>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</si>
  <si>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</si>
  <si>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</si>
  <si>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</si>
  <si>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</si>
  <si>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</si>
  <si>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</si>
  <si>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</si>
  <si>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</si>
  <si>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</si>
  <si>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</si>
  <si>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</si>
  <si>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</si>
  <si>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</si>
  <si>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</si>
  <si>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</si>
  <si>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</si>
  <si>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</si>
  <si>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</si>
  <si>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</si>
  <si>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</si>
  <si>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</si>
  <si>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</si>
  <si>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</si>
  <si>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</si>
  <si>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</si>
  <si>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</si>
  <si>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</si>
  <si>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</si>
  <si>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</si>
  <si>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</si>
  <si>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</si>
  <si>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</si>
  <si>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</si>
  <si>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</si>
  <si>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</si>
  <si>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</si>
  <si>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</si>
  <si>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</si>
  <si>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</si>
  <si>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</si>
  <si>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</si>
  <si>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</si>
  <si>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</si>
  <si>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</si>
  <si>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</si>
  <si>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</si>
  <si>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</si>
  <si>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</si>
  <si>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</si>
  <si>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</si>
  <si>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</si>
  <si>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</si>
  <si>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</si>
  <si>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</si>
  <si>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</si>
  <si>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</si>
  <si>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</si>
  <si>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</si>
  <si>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</si>
  <si>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</si>
  <si>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</si>
  <si>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</si>
  <si>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</si>
  <si>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</si>
  <si>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</si>
  <si>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</si>
  <si>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</si>
  <si>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</si>
  <si>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</si>
  <si>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</si>
  <si>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</si>
  <si>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</si>
  <si>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</si>
  <si>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</si>
  <si>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</si>
  <si>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</si>
  <si>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</si>
  <si>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</si>
  <si>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</si>
  <si>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</si>
  <si>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</si>
  <si>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</si>
  <si>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</si>
  <si>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</si>
  <si>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</si>
  <si>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</si>
  <si>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</si>
  <si>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</si>
  <si>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</si>
  <si>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</si>
  <si>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</si>
  <si>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</si>
  <si>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</si>
  <si>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</si>
  <si>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</si>
  <si>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</si>
  <si>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</si>
  <si>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</si>
  <si>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</si>
  <si>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</si>
  <si>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</si>
  <si>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</si>
  <si>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</si>
  <si>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</si>
  <si>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</si>
  <si>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</si>
  <si>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</si>
  <si>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</si>
  <si>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</si>
  <si>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</si>
  <si>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</si>
  <si>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</si>
  <si>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</si>
  <si>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</si>
  <si>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</si>
  <si>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</si>
  <si>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</si>
  <si>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</si>
  <si>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</si>
  <si>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</si>
  <si>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</si>
  <si>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</si>
  <si>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</si>
  <si>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</si>
  <si>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</si>
  <si>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</si>
  <si>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</si>
  <si>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</si>
  <si>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</si>
  <si>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</si>
  <si>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</si>
  <si>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</si>
  <si>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</si>
  <si>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</si>
  <si>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</si>
  <si>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</si>
  <si>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</si>
  <si>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</si>
  <si>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</si>
  <si>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</si>
  <si>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</si>
  <si>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</si>
  <si>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</si>
  <si>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</si>
  <si>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</si>
  <si>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</si>
  <si>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</si>
  <si>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</si>
  <si>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</si>
  <si>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</si>
  <si>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</si>
  <si>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</si>
  <si>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</si>
  <si>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</si>
  <si>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</si>
  <si>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</si>
  <si>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</si>
  <si>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</si>
  <si>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</si>
  <si>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</si>
  <si>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</si>
  <si>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</si>
  <si>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</si>
  <si>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</si>
  <si>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</si>
  <si>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</si>
  <si>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</si>
  <si>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</si>
  <si>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</si>
  <si>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</si>
  <si>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</si>
  <si>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</si>
  <si>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</si>
  <si>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</si>
  <si>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</si>
  <si>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</si>
  <si>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</si>
  <si>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</si>
  <si>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</si>
  <si>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</si>
  <si>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</si>
  <si>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</si>
  <si>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</si>
  <si>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</si>
  <si>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</si>
  <si>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</si>
  <si>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</si>
  <si>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</si>
  <si>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</si>
  <si>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</si>
  <si>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</si>
  <si>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</si>
  <si>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</si>
  <si>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</si>
  <si>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</si>
  <si>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</si>
  <si>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</si>
  <si>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</si>
  <si>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</si>
  <si>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</si>
  <si>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</si>
  <si>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</si>
  <si>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</si>
  <si>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</si>
  <si>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</si>
  <si>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</si>
  <si>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</si>
  <si>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</si>
  <si>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</si>
  <si>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</si>
  <si>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</si>
  <si>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</si>
  <si>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</si>
  <si>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</si>
  <si>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</si>
  <si>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</si>
  <si>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</si>
  <si>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</si>
  <si>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</si>
  <si>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</si>
  <si>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</si>
  <si>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</si>
  <si>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</si>
  <si>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</si>
  <si>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</si>
  <si>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</si>
  <si>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</si>
  <si>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</si>
  <si>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</si>
  <si>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</si>
  <si>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</si>
  <si>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</si>
  <si>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</si>
  <si>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</si>
  <si>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</si>
  <si>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</si>
  <si>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</si>
  <si>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</si>
  <si>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</si>
  <si>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</si>
  <si>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</si>
  <si>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</si>
  <si>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</si>
  <si>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</si>
  <si>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</si>
  <si>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</si>
  <si>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</si>
  <si>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</si>
  <si>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</si>
  <si>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</si>
  <si>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</si>
  <si>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</si>
  <si>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</si>
  <si>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</si>
  <si>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</si>
  <si>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</si>
  <si>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</si>
  <si>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</si>
  <si>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</si>
  <si>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</si>
  <si>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</si>
  <si>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</si>
  <si>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</si>
  <si>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</si>
  <si>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</si>
  <si>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</si>
  <si>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</si>
  <si>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</si>
  <si>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</si>
  <si>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</si>
  <si>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</si>
  <si>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</si>
  <si>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</si>
  <si>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</si>
  <si>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</si>
  <si>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</si>
  <si>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</si>
  <si>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</si>
  <si>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</si>
  <si>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</si>
  <si>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</si>
  <si>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</si>
  <si>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</si>
  <si>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</si>
  <si>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</si>
  <si>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</si>
  <si>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</si>
  <si>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</si>
  <si>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</si>
  <si>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</si>
  <si>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</si>
  <si>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</si>
  <si>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</si>
  <si>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</si>
  <si>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</si>
  <si>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</si>
  <si>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</si>
  <si>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</si>
  <si>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</si>
  <si>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</si>
  <si>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</si>
  <si>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</si>
  <si>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</si>
  <si>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</si>
  <si>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</si>
  <si>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</si>
  <si>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</si>
  <si>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</si>
  <si>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</si>
  <si>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</si>
  <si>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</si>
  <si>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</si>
  <si>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</si>
  <si>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</si>
  <si>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</si>
  <si>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</si>
  <si>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</si>
  <si>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</si>
  <si>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</si>
  <si>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</si>
  <si>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</si>
  <si>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</si>
  <si>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</si>
  <si>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</si>
  <si>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</si>
  <si>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</si>
  <si>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</si>
  <si>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</si>
  <si>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</si>
  <si>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</si>
  <si>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</si>
  <si>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</si>
  <si>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</si>
  <si>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</si>
  <si>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</si>
  <si>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</si>
  <si>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</si>
  <si>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</si>
  <si>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</si>
  <si>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</si>
  <si>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</si>
  <si>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</si>
  <si>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</si>
  <si>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</si>
  <si>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</si>
  <si>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</si>
  <si>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</si>
  <si>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</si>
  <si>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</si>
  <si>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</si>
  <si>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</si>
  <si>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</si>
  <si>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</si>
  <si>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</si>
  <si>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</si>
  <si>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</si>
  <si>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</si>
  <si>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</si>
  <si>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</si>
  <si>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</si>
  <si>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</si>
  <si>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</si>
  <si>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</si>
  <si>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</si>
  <si>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</si>
  <si>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</si>
  <si>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</si>
  <si>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</si>
  <si>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</si>
  <si>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</si>
  <si>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</si>
  <si>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</si>
  <si>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</si>
  <si>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</si>
  <si>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</si>
  <si>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</si>
  <si>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</si>
  <si>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</si>
  <si>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</si>
  <si>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</si>
  <si>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</si>
  <si>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</si>
  <si>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</si>
  <si>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</si>
  <si>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</si>
  <si>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</si>
  <si>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</si>
  <si>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</si>
  <si>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</si>
  <si>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</si>
  <si>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</si>
  <si>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</si>
  <si>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</si>
  <si>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</si>
  <si>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</si>
  <si>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</si>
  <si>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</si>
  <si>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</si>
  <si>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</si>
  <si>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</si>
  <si>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</si>
  <si>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</si>
  <si>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</si>
  <si>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</si>
  <si>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</si>
  <si>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</si>
  <si>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</si>
  <si>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</si>
  <si>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</si>
  <si>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</si>
  <si>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</si>
  <si>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</si>
  <si>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</si>
  <si>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</si>
  <si>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</si>
  <si>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</si>
  <si>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</si>
  <si>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</si>
  <si>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</si>
  <si>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</si>
  <si>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</si>
  <si>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</si>
  <si>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</si>
  <si>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</si>
  <si>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</si>
  <si>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</si>
  <si>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</si>
  <si>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</si>
  <si>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</si>
  <si>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</si>
  <si>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</si>
  <si>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</si>
  <si>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</si>
  <si>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</si>
  <si>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</si>
  <si>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</si>
  <si>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</si>
  <si>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</si>
  <si>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</si>
  <si>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</si>
  <si>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</si>
  <si>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</si>
  <si>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</si>
  <si>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</si>
  <si>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</si>
  <si>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</si>
  <si>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</si>
  <si>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</si>
  <si>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</si>
  <si>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</si>
  <si>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</si>
  <si>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</si>
  <si>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</si>
  <si>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</si>
  <si>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</si>
  <si>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</si>
  <si>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</si>
  <si>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</si>
  <si>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</si>
  <si>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</si>
  <si>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</si>
  <si>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</si>
  <si>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</si>
  <si>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</si>
  <si>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</si>
  <si>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</si>
  <si>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</si>
  <si>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</si>
  <si>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</si>
  <si>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</si>
  <si>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</si>
  <si>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</si>
  <si>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</si>
  <si>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</si>
  <si>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</si>
  <si>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</si>
  <si>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</si>
  <si>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</si>
  <si>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</si>
  <si>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</si>
  <si>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</si>
  <si>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</si>
  <si>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</si>
  <si>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</si>
  <si>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</si>
  <si>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</si>
  <si>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</si>
  <si>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</si>
  <si>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</si>
  <si>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</si>
  <si>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</si>
  <si>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</si>
  <si>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</si>
  <si>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</si>
  <si>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</si>
  <si>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</si>
  <si>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</si>
  <si>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</si>
  <si>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</si>
  <si>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</si>
  <si>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</si>
  <si>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</si>
  <si>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</si>
  <si>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</si>
  <si>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</si>
  <si>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</si>
  <si>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</si>
  <si>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</si>
  <si>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</si>
  <si>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</si>
  <si>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</si>
  <si>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</si>
  <si>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</si>
  <si>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</si>
  <si>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</si>
  <si>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</si>
  <si>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</si>
  <si>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</si>
  <si>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</si>
  <si>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</si>
  <si>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</si>
  <si>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</si>
  <si>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</si>
  <si>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</si>
  <si>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</si>
  <si>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</si>
  <si>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</si>
  <si>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</si>
  <si>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</si>
  <si>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</si>
  <si>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</si>
  <si>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</si>
  <si>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</si>
  <si>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</si>
  <si>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</si>
  <si>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</si>
  <si>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</si>
  <si>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</si>
  <si>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</si>
  <si>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</si>
  <si>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</si>
  <si>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</si>
  <si>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</si>
  <si>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</si>
  <si>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</si>
  <si>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</si>
  <si>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</si>
  <si>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</si>
  <si>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</si>
  <si>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</si>
  <si>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</si>
  <si>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</si>
  <si>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</si>
  <si>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</si>
  <si>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</si>
  <si>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</si>
  <si>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</si>
  <si>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</si>
  <si>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</si>
  <si>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</si>
  <si>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</si>
  <si>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</si>
  <si>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</si>
  <si>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</si>
  <si>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</si>
  <si>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</si>
  <si>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</si>
  <si>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</si>
  <si>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</si>
  <si>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</si>
  <si>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</si>
  <si>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</si>
  <si>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</si>
  <si>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</si>
  <si>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</si>
  <si>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</si>
  <si>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</si>
  <si>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</si>
  <si>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</si>
  <si>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</si>
  <si>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</si>
  <si>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</si>
  <si>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</si>
  <si>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</si>
  <si>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</si>
  <si>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</si>
  <si>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</si>
  <si>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</si>
  <si>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</si>
  <si>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</si>
  <si>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</si>
  <si>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</si>
  <si>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</si>
  <si>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</si>
  <si>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</si>
  <si>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</si>
  <si>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</si>
  <si>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</si>
  <si>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</si>
  <si>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</si>
  <si>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</si>
  <si>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</si>
  <si>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</si>
  <si>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</si>
  <si>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</si>
  <si>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</si>
  <si>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</si>
  <si>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</si>
  <si>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</si>
  <si>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</si>
  <si>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</si>
  <si>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</si>
  <si>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</si>
  <si>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</si>
  <si>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</si>
  <si>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</si>
  <si>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</si>
  <si>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</si>
  <si>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</si>
  <si>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</si>
  <si>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</si>
  <si>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</si>
  <si>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</si>
  <si>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</si>
  <si>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</si>
  <si>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</si>
  <si>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</si>
  <si>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</si>
  <si>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</si>
  <si>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</si>
  <si>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</si>
  <si>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</si>
  <si>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</si>
  <si>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</si>
  <si>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</si>
  <si>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</si>
  <si>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</si>
  <si>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</si>
  <si>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</si>
  <si>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</si>
  <si>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</si>
  <si>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</si>
  <si>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</si>
  <si>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</si>
  <si>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</si>
  <si>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</si>
  <si>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</si>
  <si>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</si>
  <si>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</si>
  <si>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</si>
  <si>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</si>
  <si>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</si>
  <si>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</si>
  <si>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</si>
  <si>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</si>
  <si>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</si>
  <si>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</si>
  <si>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</si>
  <si>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</si>
  <si>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</si>
  <si>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</si>
  <si>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</si>
  <si>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</si>
  <si>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</si>
  <si>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</si>
  <si>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</si>
  <si>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</si>
  <si>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</si>
  <si>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</si>
  <si>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</si>
  <si>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</si>
  <si>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</si>
  <si>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</si>
  <si>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</si>
  <si>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</si>
  <si>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</si>
  <si>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</si>
  <si>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</si>
  <si>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</si>
  <si>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</si>
  <si>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</si>
  <si>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</si>
  <si>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</si>
  <si>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</si>
  <si>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</si>
  <si>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</si>
  <si>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</si>
  <si>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</si>
  <si>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</si>
  <si>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</si>
  <si>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</si>
  <si>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</si>
  <si>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</si>
  <si>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</si>
  <si>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</si>
  <si>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</si>
  <si>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</si>
  <si>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</si>
  <si>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</si>
  <si>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</si>
  <si>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</si>
  <si>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</si>
  <si>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</si>
  <si>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</si>
  <si>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</si>
  <si>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</si>
  <si>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</si>
  <si>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</si>
  <si>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</si>
  <si>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</si>
  <si>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</si>
  <si>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</si>
  <si>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</si>
  <si>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</si>
  <si>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</si>
  <si>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</si>
  <si>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</si>
  <si>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</si>
  <si>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</si>
  <si>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</si>
  <si>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</si>
  <si>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</si>
  <si>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</si>
  <si>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</si>
  <si>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</si>
  <si>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</si>
  <si>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</si>
  <si>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</si>
  <si>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</si>
  <si>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</si>
  <si>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</si>
  <si>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</si>
  <si>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</si>
  <si>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</si>
  <si>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</si>
  <si>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</si>
  <si>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</si>
  <si>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</si>
  <si>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</si>
  <si>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</si>
  <si>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</si>
  <si>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</si>
  <si>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</si>
  <si>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</si>
  <si>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</si>
  <si>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</si>
  <si>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</si>
  <si>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</si>
  <si>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</si>
  <si>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</si>
  <si>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</si>
  <si>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</si>
  <si>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</si>
  <si>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</si>
  <si>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</si>
  <si>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</si>
  <si>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</si>
  <si>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</si>
  <si>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</si>
  <si>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</si>
  <si>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</si>
  <si>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</si>
  <si>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</si>
  <si>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</si>
  <si>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</si>
  <si>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</si>
  <si>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</si>
  <si>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</si>
  <si>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</si>
  <si>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</si>
  <si>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</si>
  <si>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</si>
  <si>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</si>
  <si>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</si>
  <si>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</si>
  <si>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</si>
  <si>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</si>
  <si>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</si>
  <si>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</si>
  <si>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</si>
  <si>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</si>
  <si>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</si>
  <si>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</si>
  <si>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</si>
  <si>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</si>
  <si>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</si>
  <si>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</si>
  <si>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</si>
  <si>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</si>
  <si>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</si>
  <si>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</si>
  <si>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</si>
  <si>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</si>
  <si>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</si>
  <si>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</si>
  <si>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</si>
  <si>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</si>
  <si>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</si>
  <si>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</si>
  <si>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</si>
  <si>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</si>
  <si>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</si>
  <si>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</si>
  <si>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</si>
  <si>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</si>
  <si>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</si>
  <si>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</si>
  <si>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</si>
  <si>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</si>
  <si>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</si>
  <si>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</si>
  <si>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</si>
  <si>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</si>
  <si>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</si>
  <si>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</si>
  <si>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</si>
  <si>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</si>
  <si>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</si>
  <si>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</si>
  <si>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</si>
  <si>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</si>
  <si>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</si>
  <si>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</si>
  <si>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</si>
  <si>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</si>
  <si>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</si>
  <si>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</si>
  <si>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</si>
  <si>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</si>
  <si>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</si>
  <si>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</si>
  <si>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</si>
  <si>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</si>
  <si>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</si>
  <si>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</si>
  <si>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</si>
  <si>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</si>
  <si>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</si>
  <si>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</si>
  <si>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</si>
  <si>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</si>
  <si>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</si>
  <si>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</si>
  <si>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</si>
  <si>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</si>
  <si>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</si>
  <si>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</si>
  <si>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</si>
  <si>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</si>
  <si>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</si>
  <si>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</si>
  <si>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</si>
  <si>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</si>
  <si>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</si>
  <si>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</si>
  <si>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</si>
  <si>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</si>
  <si>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</si>
  <si>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</si>
  <si>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</si>
  <si>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</si>
  <si>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</si>
  <si>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</si>
  <si>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</si>
  <si>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</si>
  <si>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</si>
  <si>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</si>
  <si>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</si>
  <si>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</si>
  <si>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</si>
  <si>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</si>
  <si>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</si>
  <si>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</si>
  <si>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</si>
  <si>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</si>
  <si>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</si>
  <si>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</si>
  <si>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</si>
  <si>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</si>
  <si>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</si>
  <si>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</si>
  <si>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</si>
  <si>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</si>
  <si>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</si>
  <si>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</si>
  <si>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</si>
  <si>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</si>
  <si>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</si>
  <si>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</si>
  <si>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</si>
  <si>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</si>
  <si>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</si>
  <si>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</si>
  <si>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</si>
  <si>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</si>
  <si>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</si>
  <si>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</si>
  <si>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</si>
  <si>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</si>
  <si>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</si>
  <si>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</si>
  <si>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</si>
  <si>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</si>
  <si>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</si>
  <si>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</si>
  <si>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</si>
  <si>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</si>
  <si>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</si>
  <si>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</si>
  <si>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</si>
  <si>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</si>
  <si>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</si>
  <si>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</si>
  <si>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</si>
  <si>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</si>
  <si>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</si>
  <si>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</si>
  <si>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</si>
  <si>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</si>
  <si>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</si>
  <si>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</si>
  <si>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</si>
  <si>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</si>
  <si>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</si>
  <si>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</si>
  <si>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</si>
  <si>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</si>
  <si>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</si>
  <si>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</si>
  <si>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</si>
  <si>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</si>
  <si>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</si>
  <si>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</si>
  <si>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</si>
  <si>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</si>
  <si>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</si>
  <si>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</si>
  <si>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</si>
  <si>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</si>
  <si>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</si>
  <si>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</si>
  <si>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</si>
  <si>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</si>
  <si>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</si>
  <si>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</si>
  <si>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</si>
  <si>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</si>
  <si>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</si>
  <si>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</si>
  <si>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</si>
  <si>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</si>
  <si>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</si>
  <si>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</si>
  <si>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</si>
  <si>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</si>
  <si>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</si>
  <si>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</si>
  <si>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</si>
  <si>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</si>
  <si>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</si>
  <si>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</si>
  <si>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</si>
  <si>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</si>
  <si>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</si>
  <si>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</si>
  <si>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</si>
  <si>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</si>
  <si>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</si>
  <si>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</si>
  <si>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</si>
  <si>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</si>
  <si>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</si>
  <si>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</si>
  <si>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</si>
  <si>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</si>
  <si>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</si>
  <si>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</si>
  <si>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</si>
  <si>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</si>
  <si>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</si>
  <si>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</si>
  <si>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</si>
  <si>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</si>
  <si>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</si>
  <si>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</si>
  <si>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</si>
  <si>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</si>
  <si>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</si>
  <si>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</si>
  <si>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</si>
  <si>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</si>
  <si>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</si>
  <si>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</si>
  <si>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</si>
  <si>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</si>
  <si>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</si>
  <si>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</si>
  <si>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</si>
  <si>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</si>
  <si>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</si>
  <si>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</si>
  <si>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</si>
  <si>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</si>
  <si>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</si>
  <si>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</si>
  <si>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</si>
  <si>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</si>
  <si>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</si>
  <si>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</si>
  <si>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</si>
  <si>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</si>
  <si>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</si>
  <si>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</si>
  <si>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</si>
  <si>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</si>
  <si>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</si>
  <si>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</si>
  <si>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</si>
  <si>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</si>
  <si>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</si>
  <si>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</si>
  <si>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</si>
  <si>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</si>
  <si>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</si>
  <si>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</si>
  <si>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</si>
  <si>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</si>
  <si>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</si>
  <si>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</si>
  <si>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</si>
  <si>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</si>
  <si>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</si>
  <si>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</si>
  <si>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</si>
  <si>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</si>
  <si>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</si>
  <si>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</si>
  <si>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</si>
  <si>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</si>
  <si>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</si>
  <si>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</si>
  <si>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</si>
  <si>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</si>
  <si>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</si>
  <si>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</si>
  <si>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</si>
  <si>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</si>
  <si>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</si>
  <si>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</si>
  <si>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</si>
  <si>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</si>
  <si>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</si>
  <si>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</si>
  <si>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</si>
  <si>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</si>
  <si>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</si>
  <si>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</si>
  <si>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</si>
  <si>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</si>
  <si>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</si>
  <si>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</si>
  <si>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</si>
  <si>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</si>
  <si>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</si>
  <si>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</si>
  <si>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</si>
  <si>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</si>
  <si>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</si>
  <si>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</si>
  <si>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</si>
  <si>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</si>
  <si>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</si>
  <si>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</si>
  <si>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</si>
  <si>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</si>
  <si>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</si>
  <si>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</si>
  <si>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</si>
  <si>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</si>
  <si>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</si>
  <si>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</si>
  <si>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</si>
  <si>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</si>
  <si>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</si>
  <si>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</si>
  <si>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</si>
  <si>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</si>
  <si>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</si>
  <si>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</si>
  <si>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</si>
  <si>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</si>
  <si>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</si>
  <si>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</si>
  <si>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</si>
  <si>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</si>
  <si>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</si>
  <si>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</si>
  <si>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</si>
  <si>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</si>
  <si>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</si>
  <si>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</si>
  <si>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</si>
  <si>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</si>
  <si>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</si>
  <si>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</si>
  <si>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</si>
  <si>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</si>
  <si>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</si>
  <si>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</si>
  <si>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</si>
  <si>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</si>
  <si>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</si>
  <si>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</si>
  <si>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</si>
  <si>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</si>
  <si>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</si>
  <si>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</si>
  <si>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</si>
  <si>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</si>
  <si>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</si>
  <si>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</si>
  <si>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</si>
  <si>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</si>
  <si>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</si>
  <si>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</si>
  <si>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</si>
  <si>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</si>
  <si>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</si>
  <si>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</si>
  <si>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</si>
  <si>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</si>
  <si>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</si>
  <si>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</si>
  <si>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</si>
  <si>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</si>
  <si>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</si>
  <si>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</si>
  <si>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</si>
  <si>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</si>
  <si>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</si>
  <si>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</si>
  <si>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</si>
  <si>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</si>
  <si>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</si>
  <si>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</si>
  <si>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</si>
  <si>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</si>
  <si>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</si>
  <si>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</si>
  <si>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</si>
  <si>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</si>
  <si>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</si>
  <si>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</si>
  <si>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</si>
  <si>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</si>
  <si>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</si>
  <si>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</si>
  <si>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</si>
  <si>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</si>
  <si>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</si>
  <si>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</si>
  <si>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</si>
  <si>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</si>
  <si>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</si>
  <si>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</si>
  <si>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</si>
  <si>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</si>
  <si>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</si>
  <si>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</si>
  <si>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</si>
  <si>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</si>
  <si>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</si>
  <si>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</si>
  <si>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</si>
  <si>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</si>
  <si>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</si>
  <si>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</si>
  <si>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</si>
  <si>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</si>
  <si>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</si>
  <si>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</si>
  <si>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</si>
  <si>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</si>
  <si>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</si>
  <si>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</si>
  <si>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</si>
  <si>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</si>
  <si>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</si>
  <si>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</si>
  <si>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</si>
  <si>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</si>
  <si>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</si>
  <si>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</si>
  <si>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</si>
  <si>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</si>
  <si>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</si>
  <si>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</si>
  <si>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</si>
  <si>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</si>
  <si>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</si>
  <si>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</si>
  <si>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</si>
  <si>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</si>
  <si>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</si>
  <si>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</si>
  <si>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</si>
  <si>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</si>
  <si>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</si>
  <si>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</si>
  <si>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</si>
  <si>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</si>
  <si>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</si>
  <si>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</si>
  <si>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</si>
  <si>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</si>
  <si>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</si>
  <si>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</si>
  <si>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</si>
  <si>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</si>
  <si>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</si>
  <si>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</si>
  <si>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</si>
  <si>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</si>
  <si>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</si>
  <si>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</si>
  <si>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</si>
  <si>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</si>
  <si>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</si>
  <si>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</si>
  <si>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</si>
  <si>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</si>
  <si>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</si>
  <si>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</si>
  <si>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</si>
  <si>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</si>
  <si>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</si>
  <si>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</si>
  <si>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</si>
  <si>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</si>
  <si>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</si>
  <si>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</si>
  <si>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</si>
  <si>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</si>
  <si>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</si>
  <si>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</si>
  <si>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</si>
  <si>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</si>
  <si>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</si>
  <si>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</si>
  <si>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</si>
  <si>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</si>
  <si>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</si>
  <si>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</si>
  <si>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</si>
  <si>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</si>
  <si>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</si>
  <si>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</si>
  <si>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</si>
  <si>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</si>
  <si>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</si>
  <si>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</si>
  <si>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</si>
  <si>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</si>
  <si>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</si>
  <si>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</si>
  <si>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</si>
  <si>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</si>
  <si>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</si>
  <si>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</si>
  <si>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</si>
  <si>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</si>
  <si>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</si>
  <si>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</si>
  <si>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</si>
  <si>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</si>
  <si>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</si>
  <si>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</si>
  <si>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</si>
  <si>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</si>
  <si>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</si>
  <si>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</si>
  <si>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</si>
  <si>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</si>
  <si>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</si>
  <si>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</si>
  <si>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</si>
  <si>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</si>
  <si>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</si>
  <si>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</si>
  <si>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</si>
  <si>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</si>
  <si>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</si>
  <si>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</si>
  <si>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</si>
  <si>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</si>
  <si>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</si>
  <si>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</si>
  <si>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</si>
  <si>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</si>
  <si>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</si>
  <si>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</si>
  <si>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</si>
  <si>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</si>
  <si>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</si>
  <si>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</si>
  <si>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</si>
  <si>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</si>
  <si>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</si>
  <si>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</si>
  <si>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</si>
  <si>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</si>
  <si>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</si>
  <si>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</si>
  <si>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</si>
  <si>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</si>
  <si>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</si>
  <si>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</si>
  <si>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</si>
  <si>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</si>
  <si>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</si>
  <si>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</si>
  <si>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</si>
  <si>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</si>
  <si>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</si>
  <si>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</si>
  <si>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</si>
  <si>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</si>
  <si>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</si>
  <si>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</si>
  <si>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</si>
  <si>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</si>
  <si>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</si>
  <si>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</si>
  <si>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</si>
  <si>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</si>
  <si>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</si>
  <si>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</si>
  <si>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</si>
  <si>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</si>
  <si>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</si>
  <si>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</si>
  <si>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</si>
  <si>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</si>
  <si>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</si>
  <si>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</si>
  <si>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</si>
  <si>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</si>
  <si>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</si>
  <si>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</si>
  <si>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</si>
  <si>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</si>
  <si>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</si>
  <si>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</si>
  <si>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</si>
  <si>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</si>
  <si>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</si>
  <si>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</si>
  <si>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</si>
  <si>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</si>
  <si>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</si>
  <si>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</si>
  <si>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</si>
  <si>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</si>
  <si>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</si>
  <si>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</si>
  <si>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</si>
  <si>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</si>
  <si>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</si>
  <si>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</si>
  <si>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</si>
  <si>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</si>
  <si>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</si>
  <si>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</si>
  <si>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</si>
  <si>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</si>
  <si>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</si>
  <si>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</si>
  <si>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</si>
  <si>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</si>
  <si>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</si>
  <si>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</si>
  <si>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</si>
  <si>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</si>
  <si>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</si>
  <si>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</si>
  <si>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</si>
  <si>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</si>
  <si>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</si>
  <si>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</si>
  <si>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</si>
  <si>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</si>
  <si>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</si>
  <si>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</si>
  <si>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</si>
  <si>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</si>
  <si>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</si>
  <si>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</si>
  <si>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</si>
  <si>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</si>
  <si>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</si>
  <si>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</si>
  <si>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</si>
  <si>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</si>
  <si>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</si>
  <si>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</si>
  <si>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</si>
  <si>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</si>
  <si>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</si>
  <si>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</si>
  <si>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</si>
  <si>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</si>
  <si>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</si>
  <si>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</si>
  <si>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</si>
  <si>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</si>
  <si>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</si>
  <si>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</si>
  <si>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</si>
  <si>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</si>
  <si>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</si>
  <si>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</si>
  <si>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</si>
  <si>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</si>
  <si>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</si>
  <si>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</si>
  <si>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</si>
  <si>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</si>
  <si>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</si>
  <si>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</si>
  <si>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</si>
  <si>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</si>
  <si>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</si>
  <si>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</si>
  <si>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</si>
  <si>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</si>
  <si>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</si>
  <si>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</si>
  <si>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</si>
  <si>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</si>
  <si>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</si>
  <si>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</si>
  <si>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</si>
  <si>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</si>
  <si>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</si>
  <si>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</si>
  <si>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</si>
  <si>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</si>
  <si>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</si>
  <si>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</si>
  <si>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</si>
  <si>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</si>
  <si>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</si>
  <si>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</si>
  <si>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</si>
  <si>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</si>
  <si>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</si>
  <si>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</si>
  <si>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</si>
  <si>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</si>
  <si>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</si>
  <si>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</si>
  <si>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</si>
  <si>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</si>
  <si>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</si>
  <si>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</si>
  <si>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</si>
  <si>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</si>
  <si>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</si>
  <si>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</si>
  <si>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</si>
  <si>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</si>
  <si>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</si>
  <si>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</si>
  <si>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</si>
  <si>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</si>
  <si>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</si>
  <si>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</si>
  <si>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</si>
  <si>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</si>
  <si>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</si>
  <si>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</si>
  <si>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</si>
  <si>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</si>
  <si>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</si>
  <si>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</si>
  <si>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</si>
  <si>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</si>
  <si>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</si>
  <si>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</si>
  <si>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</si>
  <si>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</si>
  <si>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</si>
  <si>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</si>
  <si>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</si>
  <si>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</si>
  <si>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</si>
  <si>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</si>
  <si>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</si>
  <si>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</si>
  <si>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</si>
  <si>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</si>
  <si>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</si>
  <si>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</si>
  <si>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</si>
  <si>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</si>
  <si>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</si>
  <si>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</si>
  <si>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</si>
  <si>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</si>
  <si>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</si>
  <si>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</si>
  <si>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</si>
  <si>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</si>
  <si>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</si>
  <si>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</si>
  <si>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</si>
  <si>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</si>
  <si>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</si>
  <si>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</si>
  <si>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</si>
  <si>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</si>
  <si>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</si>
  <si>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</si>
  <si>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</si>
  <si>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</si>
  <si>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</si>
  <si>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</si>
  <si>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</si>
  <si>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</si>
  <si>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</si>
  <si>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</si>
  <si>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</si>
  <si>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</si>
  <si>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</si>
  <si>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</si>
  <si>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</si>
  <si>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</si>
  <si>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</si>
  <si>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</si>
  <si>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</si>
  <si>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</si>
  <si>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</si>
  <si>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</si>
  <si>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</si>
  <si>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</si>
  <si>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</si>
  <si>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</si>
  <si>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</si>
  <si>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</si>
  <si>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</si>
  <si>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</si>
  <si>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</si>
  <si>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</si>
  <si>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</si>
  <si>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</si>
  <si>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</si>
  <si>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</si>
  <si>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</si>
  <si>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</si>
  <si>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</si>
  <si>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</si>
  <si>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</si>
  <si>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</si>
  <si>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</si>
  <si>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</si>
  <si>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</si>
  <si>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</si>
  <si>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</si>
  <si>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</si>
  <si>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</si>
  <si>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</si>
  <si>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</si>
  <si>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</si>
  <si>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</si>
  <si>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</si>
  <si>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</si>
  <si>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</si>
  <si>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</si>
  <si>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</si>
  <si>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</si>
  <si>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</si>
  <si>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</si>
  <si>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</si>
  <si>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</si>
  <si>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</si>
  <si>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</si>
  <si>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</si>
  <si>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</si>
  <si>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</si>
  <si>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</si>
  <si>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</si>
  <si>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</si>
  <si>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</si>
  <si>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</si>
  <si>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</si>
  <si>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</si>
  <si>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</si>
  <si>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</si>
  <si>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</si>
  <si>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</si>
  <si>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</si>
  <si>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</si>
  <si>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</si>
  <si>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</si>
  <si>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</si>
  <si>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</si>
  <si>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</si>
  <si>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</si>
  <si>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</si>
  <si>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</si>
  <si>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</si>
  <si>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</si>
  <si>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</si>
  <si>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</si>
  <si>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</si>
  <si>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</si>
  <si>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</si>
  <si>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</si>
  <si>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</si>
  <si>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</si>
  <si>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</si>
  <si>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</si>
  <si>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</si>
  <si>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</si>
  <si>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</si>
  <si>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</si>
  <si>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</si>
  <si>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</si>
  <si>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</si>
  <si>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</si>
  <si>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</si>
  <si>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</si>
  <si>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</si>
  <si>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</si>
  <si>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</si>
  <si>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</si>
  <si>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</si>
  <si>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</si>
  <si>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</si>
  <si>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</si>
  <si>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</si>
  <si>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</si>
  <si>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</si>
  <si>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</si>
  <si>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</si>
  <si>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</si>
  <si>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</si>
  <si>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</si>
  <si>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</si>
  <si>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</si>
  <si>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</si>
  <si>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</si>
  <si>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</si>
  <si>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</si>
  <si>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</si>
  <si>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</si>
  <si>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</si>
  <si>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</si>
  <si>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</si>
  <si>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</si>
  <si>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</si>
  <si>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</si>
  <si>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</si>
  <si>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</si>
  <si>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</si>
  <si>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</si>
  <si>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</si>
  <si>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</si>
  <si>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</si>
  <si>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</si>
  <si>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</si>
  <si>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</si>
  <si>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</si>
  <si>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</si>
  <si>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</si>
  <si>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</si>
  <si>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</si>
  <si>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</si>
  <si>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</si>
  <si>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</si>
  <si>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</si>
  <si>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</si>
  <si>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</si>
  <si>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</si>
  <si>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</si>
  <si>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</si>
  <si>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</si>
  <si>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</si>
  <si>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</si>
  <si>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</si>
  <si>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</si>
  <si>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</si>
  <si>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</si>
  <si>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</si>
  <si>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</si>
  <si>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</si>
  <si>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</si>
  <si>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</si>
  <si>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</si>
  <si>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</si>
  <si>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</si>
  <si>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</si>
  <si>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</si>
  <si>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</si>
  <si>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</si>
  <si>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</si>
  <si>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</si>
  <si>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</si>
  <si>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</si>
  <si>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</si>
  <si>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</si>
  <si>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</si>
  <si>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</si>
  <si>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</si>
  <si>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</si>
  <si>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</si>
  <si>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</si>
  <si>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</si>
  <si>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</si>
  <si>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</si>
  <si>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</si>
  <si>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</si>
  <si>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</si>
  <si>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</si>
  <si>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</si>
  <si>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</si>
  <si>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</si>
  <si>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</si>
  <si>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</si>
  <si>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</si>
  <si>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</si>
  <si>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</si>
  <si>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</si>
  <si>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</si>
  <si>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</si>
  <si>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</si>
  <si>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</si>
  <si>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</si>
  <si>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</si>
  <si>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</si>
  <si>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</si>
  <si>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</si>
  <si>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</si>
  <si>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</si>
  <si>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</si>
  <si>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</si>
  <si>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</si>
  <si>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</si>
  <si>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</si>
  <si>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</si>
  <si>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</si>
  <si>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</si>
  <si>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</si>
  <si>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</si>
  <si>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</si>
  <si>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</si>
  <si>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</si>
  <si>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</si>
  <si>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</si>
  <si>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</si>
  <si>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</si>
  <si>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</si>
  <si>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</si>
  <si>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</si>
  <si>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</si>
  <si>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</si>
  <si>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</si>
  <si>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</si>
  <si>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</si>
  <si>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</si>
  <si>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</si>
  <si>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</si>
  <si>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</si>
  <si>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</si>
  <si>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</si>
  <si>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</si>
  <si>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</si>
  <si>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</si>
  <si>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</si>
  <si>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</si>
  <si>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</si>
  <si>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</si>
  <si>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</si>
  <si>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</si>
  <si>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</si>
  <si>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</si>
  <si>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</si>
  <si>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</si>
  <si>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</si>
  <si>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</si>
  <si>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</si>
  <si>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</si>
  <si>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</si>
  <si>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</si>
  <si>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</si>
  <si>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</si>
  <si>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</si>
  <si>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</si>
  <si>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</si>
  <si>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</si>
  <si>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</si>
  <si>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</si>
  <si>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</si>
  <si>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</si>
  <si>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</si>
  <si>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</si>
  <si>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</si>
  <si>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</si>
  <si>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</si>
  <si>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</si>
  <si>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</si>
  <si>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</si>
  <si>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</si>
  <si>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</si>
  <si>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</si>
  <si>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</si>
  <si>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</si>
  <si>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</si>
  <si>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</si>
  <si>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</si>
  <si>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</si>
  <si>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</si>
  <si>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</si>
  <si>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</si>
  <si>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</si>
  <si>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</si>
  <si>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</si>
  <si>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</si>
  <si>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</si>
  <si>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</si>
  <si>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</si>
  <si>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</si>
  <si>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</si>
  <si>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</si>
  <si>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</si>
  <si>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</si>
  <si>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</si>
  <si>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</si>
  <si>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</si>
  <si>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</si>
  <si>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</si>
  <si>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</si>
  <si>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</si>
  <si>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</si>
  <si>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</si>
  <si>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</si>
  <si>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</si>
  <si>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</si>
  <si>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</si>
  <si>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</si>
  <si>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</si>
  <si>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</si>
  <si>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</si>
  <si>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</si>
  <si>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</si>
  <si>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</si>
  <si>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</si>
  <si>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</si>
  <si>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</si>
  <si>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</si>
  <si>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</si>
  <si>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</si>
  <si>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</si>
  <si>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</si>
  <si>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</si>
  <si>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</si>
  <si>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</si>
  <si>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</si>
  <si>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</si>
  <si>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</si>
  <si>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</si>
  <si>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</si>
  <si>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</si>
  <si>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</si>
  <si>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</si>
  <si>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</si>
  <si>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</si>
  <si>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</si>
  <si>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</si>
  <si>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</si>
  <si>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</si>
  <si>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</si>
  <si>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</si>
  <si>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</si>
  <si>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</si>
  <si>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</si>
  <si>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</si>
  <si>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</si>
  <si>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</si>
  <si>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</si>
  <si>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</si>
  <si>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</si>
  <si>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</si>
  <si>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</si>
  <si>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</si>
  <si>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</si>
  <si>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</si>
  <si>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</si>
  <si>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</si>
  <si>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</si>
  <si>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</si>
  <si>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</si>
  <si>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</si>
  <si>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</si>
  <si>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</si>
  <si>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</si>
  <si>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</si>
  <si>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</si>
  <si>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</si>
  <si>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</si>
  <si>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</si>
  <si>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</si>
  <si>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</si>
  <si>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</si>
  <si>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</si>
  <si>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</si>
  <si>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</si>
  <si>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</si>
  <si>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</si>
  <si>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</si>
  <si>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</si>
  <si>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</si>
  <si>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</si>
  <si>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</si>
  <si>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</si>
  <si>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</si>
  <si>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</si>
  <si>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</si>
  <si>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</si>
  <si>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</si>
  <si>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</si>
  <si>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</si>
  <si>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</si>
  <si>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</si>
  <si>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</si>
  <si>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</si>
  <si>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</si>
  <si>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</si>
  <si>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</si>
  <si>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</si>
  <si>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</si>
  <si>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</si>
  <si>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</si>
  <si>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</si>
  <si>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</si>
  <si>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</si>
  <si>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</si>
  <si>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</si>
  <si>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</si>
  <si>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</si>
  <si>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</si>
  <si>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</si>
  <si>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</si>
  <si>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</si>
  <si>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</si>
  <si>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</si>
  <si>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</si>
  <si>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</si>
  <si>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</si>
  <si>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</si>
  <si>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</si>
  <si>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</si>
  <si>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</si>
  <si>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</si>
  <si>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</si>
  <si>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</si>
  <si>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</si>
  <si>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</si>
  <si>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</si>
  <si>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</si>
  <si>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</si>
  <si>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</si>
  <si>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</si>
  <si>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</si>
  <si>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</si>
  <si>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</si>
  <si>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</si>
  <si>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</si>
  <si>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</si>
  <si>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</si>
  <si>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</si>
  <si>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</si>
  <si>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</si>
  <si>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</si>
  <si>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</si>
  <si>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</si>
  <si>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</si>
  <si>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</si>
  <si>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</si>
  <si>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</si>
  <si>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</si>
  <si>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</si>
  <si>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</si>
  <si>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</si>
  <si>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</si>
  <si>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</si>
  <si>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</si>
  <si>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</si>
  <si>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</si>
  <si>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</si>
  <si>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</si>
  <si>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</si>
  <si>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</si>
  <si>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</si>
  <si>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</si>
  <si>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</si>
  <si>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</si>
  <si>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</si>
  <si>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</si>
  <si>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</si>
  <si>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</si>
  <si>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</si>
  <si>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</si>
  <si>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</si>
  <si>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</si>
  <si>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</si>
  <si>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</si>
  <si>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</si>
  <si>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</si>
  <si>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</si>
  <si>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</si>
  <si>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</si>
  <si>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</si>
  <si>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</si>
  <si>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</si>
  <si>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</si>
  <si>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</si>
  <si>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</si>
  <si>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</si>
  <si>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</si>
  <si>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</si>
  <si>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</si>
  <si>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</si>
  <si>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</si>
  <si>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</si>
  <si>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</si>
  <si>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</si>
  <si>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</si>
  <si>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</si>
  <si>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</si>
  <si>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</si>
  <si>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</si>
  <si>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</si>
  <si>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</si>
  <si>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</si>
  <si>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</si>
  <si>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</si>
  <si>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</si>
  <si>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</si>
  <si>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</si>
  <si>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</si>
  <si>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</si>
  <si>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</si>
  <si>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</si>
  <si>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</si>
  <si>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</si>
  <si>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</si>
  <si>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</si>
  <si>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</si>
  <si>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</si>
  <si>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</si>
  <si>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</si>
  <si>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</si>
  <si>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</si>
  <si>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</si>
  <si>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</si>
  <si>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</si>
  <si>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</si>
  <si>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</si>
  <si>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</si>
  <si>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</si>
  <si>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</si>
  <si>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</si>
  <si>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</si>
  <si>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</si>
  <si>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</si>
  <si>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</si>
  <si>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</si>
  <si>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</si>
  <si>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</si>
  <si>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</si>
  <si>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</si>
  <si>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</si>
  <si>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</si>
  <si>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</si>
  <si>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</si>
  <si>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</si>
  <si>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</si>
  <si>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</si>
  <si>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</si>
  <si>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</si>
  <si>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</si>
  <si>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</si>
  <si>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</si>
  <si>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</si>
  <si>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</si>
  <si>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</si>
  <si>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</si>
  <si>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</si>
  <si>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</si>
  <si>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</si>
  <si>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</si>
  <si>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</si>
  <si>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</si>
  <si>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</si>
  <si>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</si>
  <si>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</si>
  <si>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</si>
  <si>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</si>
  <si>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</si>
  <si>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</si>
  <si>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</si>
  <si>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</si>
  <si>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</si>
  <si>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</si>
  <si>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</si>
  <si>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</si>
  <si>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</si>
  <si>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</si>
  <si>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</si>
  <si>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</si>
  <si>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</si>
  <si>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</si>
  <si>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</si>
  <si>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</si>
  <si>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</si>
  <si>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</si>
  <si>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</si>
  <si>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</si>
  <si>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</si>
  <si>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</si>
  <si>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</si>
  <si>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</si>
  <si>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</si>
  <si>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</si>
  <si>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</si>
  <si>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</si>
  <si>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</si>
  <si>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</si>
  <si>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</si>
  <si>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</si>
  <si>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</si>
  <si>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</si>
  <si>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</si>
  <si>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</si>
  <si>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</si>
  <si>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</si>
  <si>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</si>
  <si>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</si>
  <si>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</si>
  <si>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</si>
  <si>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</si>
  <si>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</si>
  <si>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</si>
  <si>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</si>
  <si>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</si>
  <si>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</si>
  <si>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</si>
  <si>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</si>
  <si>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</si>
  <si>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</si>
  <si>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</si>
  <si>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</si>
  <si>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</si>
  <si>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</si>
  <si>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</si>
  <si>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</si>
  <si>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</si>
  <si>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</si>
  <si>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</si>
  <si>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</si>
  <si>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</si>
  <si>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</si>
  <si>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</si>
  <si>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</si>
  <si>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</si>
  <si>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</si>
  <si>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</si>
  <si>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</si>
  <si>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</si>
  <si>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</si>
  <si>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</si>
  <si>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</si>
  <si>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</si>
  <si>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</si>
  <si>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</si>
  <si>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</si>
  <si>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</si>
  <si>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</si>
  <si>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</si>
  <si>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</si>
  <si>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</si>
  <si>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</si>
  <si>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</si>
  <si>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</si>
  <si>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</si>
  <si>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</si>
  <si>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</si>
  <si>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</si>
  <si>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</si>
  <si>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</si>
  <si>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</si>
  <si>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</si>
  <si>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</si>
  <si>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</si>
  <si>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</si>
  <si>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</si>
  <si>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</si>
  <si>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</si>
  <si>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</si>
  <si>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</si>
  <si>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</si>
  <si>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</si>
  <si>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</si>
  <si>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</si>
  <si>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</si>
  <si>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</si>
  <si>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</si>
  <si>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</si>
  <si>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</si>
  <si>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</si>
  <si>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</si>
  <si>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</si>
  <si>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</si>
  <si>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</si>
  <si>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</si>
  <si>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</si>
  <si>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</si>
  <si>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</si>
  <si>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</si>
  <si>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</si>
  <si>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</si>
  <si>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</si>
  <si>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</si>
  <si>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</si>
  <si>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</si>
  <si>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</si>
  <si>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</si>
  <si>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</si>
  <si>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</si>
  <si>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</si>
  <si>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</si>
  <si>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</si>
  <si>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</si>
  <si>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</si>
  <si>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</si>
  <si>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</si>
  <si>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</si>
  <si>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</si>
  <si>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</si>
  <si>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</si>
  <si>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</si>
  <si>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</si>
  <si>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</si>
  <si>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</si>
  <si>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</si>
  <si>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</si>
  <si>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</si>
  <si>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</si>
  <si>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</si>
  <si>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</si>
  <si>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</si>
  <si>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</si>
  <si>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</si>
  <si>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</si>
  <si>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</si>
  <si>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</si>
  <si>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</si>
  <si>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</si>
  <si>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</si>
  <si>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</si>
  <si>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</si>
  <si>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</si>
  <si>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</si>
  <si>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</si>
  <si>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</si>
  <si>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</si>
  <si>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</si>
  <si>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</si>
  <si>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</si>
  <si>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</si>
  <si>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</si>
  <si>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</si>
  <si>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</si>
  <si>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</si>
  <si>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</si>
  <si>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</si>
  <si>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</si>
  <si>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</si>
  <si>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</si>
  <si>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</si>
  <si>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</si>
  <si>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</si>
  <si>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</si>
  <si>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</si>
  <si>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</si>
  <si>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</si>
  <si>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</si>
  <si>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</si>
  <si>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</si>
  <si>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</si>
  <si>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</si>
  <si>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</si>
  <si>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</si>
  <si>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</si>
  <si>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</si>
  <si>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</si>
  <si>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</si>
  <si>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</si>
  <si>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</si>
  <si>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</si>
  <si>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</si>
  <si>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</si>
  <si>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</si>
  <si>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</si>
  <si>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</si>
  <si>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</si>
  <si>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</si>
  <si>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</si>
  <si>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</si>
  <si>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</si>
  <si>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</si>
  <si>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</si>
  <si>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</si>
  <si>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</si>
  <si>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</si>
  <si>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</si>
  <si>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</si>
  <si>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</si>
  <si>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</si>
  <si>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</si>
  <si>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</si>
  <si>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</si>
  <si>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</si>
  <si>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</si>
  <si>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</si>
  <si>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</si>
  <si>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</si>
  <si>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</si>
  <si>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</si>
  <si>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</si>
  <si>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</si>
  <si>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</si>
  <si>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</si>
  <si>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</si>
  <si>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</si>
  <si>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</si>
  <si>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</si>
  <si>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</si>
  <si>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</si>
  <si>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</si>
  <si>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</si>
  <si>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</si>
  <si>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</si>
  <si>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</si>
  <si>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</si>
  <si>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</si>
  <si>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</si>
  <si>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</si>
  <si>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</si>
  <si>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</si>
  <si>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</si>
  <si>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</si>
  <si>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</si>
  <si>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</si>
  <si>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</si>
  <si>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</si>
  <si>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</si>
  <si>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</si>
  <si>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</si>
  <si>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</si>
  <si>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</si>
  <si>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</si>
  <si>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</si>
  <si>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</si>
  <si>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</si>
  <si>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</si>
  <si>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</si>
  <si>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</si>
  <si>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</si>
  <si>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</si>
  <si>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</si>
  <si>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</si>
  <si>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</si>
  <si>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</si>
  <si>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</si>
  <si>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</si>
  <si>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</si>
  <si>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</si>
  <si>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</si>
  <si>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</si>
  <si>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</si>
  <si>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</si>
  <si>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</si>
  <si>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</si>
  <si>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</si>
  <si>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</si>
  <si>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</si>
  <si>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</si>
  <si>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</si>
  <si>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</si>
  <si>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</si>
  <si>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</si>
  <si>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</si>
  <si>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</si>
  <si>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</si>
  <si>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</si>
  <si>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</si>
  <si>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</si>
  <si>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</si>
  <si>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</si>
  <si>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</si>
  <si>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</si>
  <si>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</si>
  <si>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</si>
  <si>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</si>
  <si>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</si>
  <si>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</si>
  <si>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</si>
  <si>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</si>
  <si>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</si>
  <si>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</si>
  <si>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</si>
  <si>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</si>
  <si>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</si>
  <si>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</si>
  <si>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</si>
  <si>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</si>
  <si>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</si>
  <si>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</si>
  <si>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</si>
  <si>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</si>
  <si>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</si>
  <si>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</si>
  <si>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</si>
  <si>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</si>
  <si>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</si>
  <si>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</si>
  <si>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</si>
  <si>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</si>
  <si>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</si>
  <si>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</si>
  <si>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</si>
  <si>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</si>
  <si>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</si>
  <si>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</si>
  <si>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</si>
  <si>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</si>
  <si>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</si>
  <si>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</si>
  <si>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</si>
  <si>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</si>
  <si>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</si>
  <si>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</si>
  <si>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</si>
  <si>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</si>
  <si>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</si>
  <si>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</si>
  <si>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</si>
  <si>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</si>
  <si>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</si>
  <si>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</si>
  <si>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</si>
  <si>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</si>
  <si>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</si>
  <si>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</si>
  <si>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</si>
  <si>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</si>
  <si>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</si>
  <si>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</si>
  <si>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</si>
  <si>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</si>
  <si>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</si>
  <si>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</si>
  <si>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</si>
  <si>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</si>
  <si>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</si>
  <si>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</si>
  <si>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</si>
  <si>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</si>
  <si>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</si>
  <si>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</si>
  <si>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</si>
  <si>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</si>
  <si>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</si>
  <si>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</si>
  <si>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</si>
  <si>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</si>
  <si>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</si>
  <si>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</si>
  <si>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</si>
  <si>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</si>
  <si>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</si>
  <si>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</si>
  <si>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</si>
  <si>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</si>
  <si>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</si>
  <si>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</si>
  <si>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</si>
  <si>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</si>
  <si>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</si>
  <si>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</si>
  <si>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</si>
  <si>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</si>
  <si>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</si>
  <si>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</si>
  <si>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</si>
  <si>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</si>
  <si>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</si>
  <si>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</si>
  <si>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</si>
  <si>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</si>
  <si>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</si>
  <si>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</si>
  <si>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</si>
  <si>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</si>
  <si>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</si>
  <si>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</si>
  <si>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</si>
  <si>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</si>
  <si>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</si>
  <si>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</si>
  <si>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</si>
  <si>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</si>
  <si>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</si>
  <si>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</si>
  <si>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</si>
  <si>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</si>
  <si>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</si>
  <si>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</si>
  <si>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</si>
  <si>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</si>
  <si>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</si>
  <si>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</si>
  <si>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</si>
  <si>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</si>
  <si>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</si>
  <si>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</si>
  <si>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</si>
  <si>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</si>
  <si>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</si>
  <si>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</si>
  <si>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</si>
  <si>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</si>
  <si>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</si>
  <si>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</si>
  <si>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</si>
  <si>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</si>
  <si>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</si>
  <si>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</si>
  <si>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</si>
  <si>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</si>
  <si>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</si>
  <si>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</si>
  <si>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</si>
  <si>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</si>
  <si>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</si>
  <si>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</si>
  <si>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</si>
  <si>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</si>
  <si>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</si>
  <si>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</si>
  <si>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</si>
  <si>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</si>
  <si>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</si>
  <si>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</si>
  <si>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</si>
  <si>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</si>
  <si>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</si>
  <si>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</si>
  <si>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</si>
  <si>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</si>
  <si>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</si>
  <si>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</si>
  <si>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</si>
  <si>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</si>
  <si>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</si>
  <si>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</si>
  <si>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</si>
  <si>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</si>
  <si>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</si>
  <si>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</si>
  <si>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</si>
  <si>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</si>
  <si>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</si>
  <si>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</si>
  <si>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</si>
  <si>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</si>
  <si>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</si>
  <si>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</si>
  <si>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</si>
  <si>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</si>
  <si>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</si>
  <si>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</si>
  <si>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</si>
  <si>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</si>
  <si>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</si>
  <si>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</si>
  <si>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</si>
  <si>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</si>
  <si>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</si>
  <si>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</si>
  <si>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</si>
  <si>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</si>
  <si>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</si>
  <si>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</si>
  <si>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</si>
  <si>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</si>
  <si>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</si>
  <si>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</si>
  <si>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</si>
  <si>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</si>
  <si>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</si>
  <si>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</si>
  <si>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</si>
  <si>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</si>
  <si>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</si>
  <si>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</si>
  <si>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</si>
  <si>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</si>
  <si>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</si>
  <si>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</si>
  <si>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</si>
  <si>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</si>
  <si>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</si>
  <si>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</si>
  <si>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</si>
  <si>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</si>
  <si>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</si>
  <si>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</si>
  <si>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</si>
  <si>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</si>
  <si>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</si>
  <si>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</si>
  <si>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</si>
  <si>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</si>
  <si>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</si>
  <si>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</si>
  <si>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</si>
  <si>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</si>
  <si>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</si>
  <si>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</si>
  <si>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</si>
  <si>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</si>
  <si>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</si>
  <si>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</si>
  <si>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</si>
  <si>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</si>
  <si>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</si>
  <si>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</si>
  <si>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</si>
  <si>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</si>
  <si>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</si>
  <si>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</si>
  <si>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</si>
  <si>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</si>
  <si>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</si>
  <si>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</si>
  <si>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</si>
  <si>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</si>
  <si>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</si>
  <si>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</si>
  <si>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</si>
  <si>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</si>
  <si>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</si>
  <si>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</si>
  <si>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</si>
  <si>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</si>
  <si>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</si>
  <si>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</si>
  <si>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</si>
  <si>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</si>
  <si>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</si>
  <si>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</si>
  <si>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</si>
  <si>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</si>
  <si>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</si>
  <si>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</si>
  <si>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</si>
  <si>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</si>
  <si>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</si>
  <si>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</si>
  <si>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</si>
  <si>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</si>
  <si>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</si>
  <si>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</si>
  <si>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</si>
  <si>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</si>
  <si>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</si>
  <si>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</si>
  <si>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</si>
  <si>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</si>
  <si>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</si>
  <si>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</si>
  <si>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</si>
  <si>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</si>
  <si>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</si>
  <si>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</si>
  <si>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</si>
  <si>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</si>
  <si>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</si>
  <si>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</si>
  <si>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</si>
  <si>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</si>
  <si>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</si>
  <si>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</si>
  <si>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</si>
  <si>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</si>
  <si>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</si>
  <si>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</si>
  <si>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</si>
  <si>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</si>
  <si>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</si>
  <si>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</si>
  <si>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</si>
  <si>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</si>
  <si>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</si>
  <si>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</si>
  <si>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</si>
  <si>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</si>
  <si>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</si>
  <si>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</si>
  <si>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</si>
  <si>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</si>
  <si>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</si>
  <si>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</si>
  <si>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</si>
  <si>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</si>
  <si>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</si>
  <si>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</si>
  <si>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</si>
  <si>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</si>
  <si>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</si>
  <si>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</si>
  <si>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</si>
  <si>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</si>
  <si>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</si>
  <si>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</si>
  <si>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</si>
  <si>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</si>
  <si>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</si>
  <si>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</si>
  <si>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</si>
  <si>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</si>
  <si>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</si>
  <si>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</si>
  <si>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</si>
  <si>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</si>
  <si>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</si>
  <si>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</si>
  <si>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</si>
  <si>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</si>
  <si>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</si>
  <si>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</si>
  <si>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</si>
  <si>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</si>
  <si>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</si>
  <si>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</si>
  <si>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</si>
  <si>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</si>
  <si>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</si>
  <si>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</si>
  <si>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</si>
  <si>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</si>
  <si>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</si>
  <si>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</si>
  <si>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</si>
  <si>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</si>
  <si>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</si>
  <si>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</si>
  <si>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</si>
  <si>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</si>
  <si>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</si>
  <si>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</si>
  <si>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</si>
  <si>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</si>
  <si>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</si>
  <si>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</si>
  <si>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</si>
  <si>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</si>
  <si>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</si>
  <si>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</si>
  <si>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</si>
  <si>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</si>
  <si>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</si>
  <si>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</si>
  <si>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</si>
  <si>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</si>
  <si>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</si>
  <si>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</si>
  <si>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</si>
  <si>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</si>
  <si>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</si>
  <si>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</si>
  <si>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</si>
  <si>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</si>
  <si>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</si>
  <si>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</si>
  <si>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</si>
  <si>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</si>
  <si>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</si>
  <si>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</si>
  <si>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</si>
  <si>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</si>
  <si>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</si>
  <si>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</si>
  <si>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</si>
  <si>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</si>
  <si>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</si>
  <si>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</si>
  <si>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</si>
  <si>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</si>
  <si>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</si>
  <si>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</si>
  <si>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</si>
  <si>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</si>
  <si>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</si>
  <si>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</si>
  <si>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</si>
  <si>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</si>
  <si>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</si>
  <si>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</si>
  <si>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</si>
  <si>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</si>
  <si>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</si>
  <si>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</si>
  <si>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</si>
  <si>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</si>
  <si>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</si>
  <si>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</si>
  <si>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</si>
  <si>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</si>
  <si>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</si>
  <si>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</si>
  <si>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</si>
  <si>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</si>
  <si>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</si>
  <si>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</si>
  <si>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</si>
  <si>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</si>
  <si>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</si>
  <si>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</si>
  <si>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</si>
  <si>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</si>
  <si>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</si>
  <si>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</si>
  <si>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</si>
  <si>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</si>
  <si>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</si>
  <si>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</si>
  <si>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</si>
  <si>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</si>
  <si>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</si>
  <si>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</si>
  <si>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</si>
  <si>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</si>
  <si>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</si>
  <si>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</si>
  <si>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</si>
  <si>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</si>
  <si>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</si>
  <si>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</si>
  <si>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</si>
  <si>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</si>
  <si>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</si>
  <si>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</si>
  <si>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</si>
  <si>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</si>
  <si>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</si>
  <si>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</si>
  <si>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</si>
  <si>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</si>
  <si>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</si>
  <si>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</si>
  <si>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</si>
  <si>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</si>
  <si>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</si>
  <si>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</si>
  <si>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</si>
  <si>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</si>
  <si>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</si>
  <si>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</si>
  <si>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</si>
  <si>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</si>
  <si>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</si>
  <si>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</si>
  <si>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</si>
  <si>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</si>
  <si>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</si>
  <si>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</si>
  <si>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</si>
  <si>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</si>
  <si>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</si>
  <si>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</si>
  <si>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</si>
  <si>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</si>
  <si>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</si>
  <si>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</si>
  <si>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</si>
  <si>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</si>
  <si>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</si>
  <si>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</si>
  <si>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</si>
  <si>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</si>
  <si>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</si>
  <si>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</si>
  <si>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</si>
  <si>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</si>
  <si>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</si>
  <si>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</si>
  <si>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</si>
  <si>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</si>
  <si>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</si>
  <si>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</si>
  <si>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</si>
  <si>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</si>
  <si>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</si>
  <si>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</si>
  <si>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</si>
  <si>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</si>
  <si>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</si>
  <si>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</si>
  <si>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</si>
  <si>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</si>
  <si>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</si>
  <si>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</si>
  <si>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</si>
  <si>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</si>
  <si>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</si>
  <si>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</si>
  <si>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</si>
  <si>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</si>
  <si>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</si>
  <si>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</si>
  <si>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</si>
  <si>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</si>
  <si>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</si>
  <si>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</si>
  <si>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</si>
  <si>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</si>
  <si>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</si>
  <si>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</si>
  <si>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</si>
  <si>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</si>
  <si>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</si>
  <si>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</si>
  <si>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</si>
  <si>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</si>
  <si>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</si>
  <si>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</si>
  <si>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</si>
  <si>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</si>
  <si>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</si>
  <si>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</si>
  <si>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</si>
  <si>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</si>
  <si>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</si>
  <si>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</si>
  <si>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</si>
  <si>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</si>
  <si>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</si>
  <si>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</si>
  <si>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</si>
  <si>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</si>
  <si>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</si>
  <si>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</si>
  <si>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</si>
  <si>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</si>
  <si>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</si>
  <si>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</si>
  <si>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</si>
  <si>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</si>
  <si>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</si>
  <si>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</si>
  <si>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</si>
  <si>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</si>
  <si>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</si>
  <si>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</si>
  <si>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</si>
  <si>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</si>
  <si>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</si>
  <si>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</si>
  <si>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</si>
  <si>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</si>
  <si>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</si>
  <si>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</si>
  <si>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</si>
  <si>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</si>
  <si>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</si>
  <si>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</si>
  <si>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</si>
  <si>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</si>
  <si>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</si>
  <si>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</si>
  <si>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</si>
  <si>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</si>
  <si>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</si>
  <si>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</si>
  <si>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</si>
  <si>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</si>
  <si>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</si>
  <si>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</si>
  <si>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</si>
  <si>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</si>
  <si>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</si>
  <si>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</si>
  <si>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</si>
  <si>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</si>
  <si>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</si>
  <si>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</si>
  <si>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</si>
  <si>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</si>
  <si>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</si>
  <si>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</si>
  <si>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</si>
  <si>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</si>
  <si>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</si>
  <si>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</si>
  <si>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</si>
  <si>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</si>
  <si>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</si>
  <si>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</si>
  <si>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</si>
  <si>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</si>
  <si>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</si>
  <si>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</si>
  <si>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</si>
  <si>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</si>
  <si>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</si>
  <si>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</si>
  <si>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</si>
  <si>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</si>
  <si>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</si>
  <si>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</si>
  <si>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</si>
  <si>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</si>
  <si>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</si>
  <si>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</si>
  <si>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</si>
  <si>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</si>
  <si>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</si>
  <si>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</si>
  <si>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</si>
  <si>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</si>
  <si>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</si>
  <si>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</si>
  <si>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</si>
  <si>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</si>
  <si>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</si>
  <si>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</si>
  <si>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</si>
  <si>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</si>
  <si>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</si>
  <si>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</si>
  <si>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</si>
  <si>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</si>
  <si>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</si>
  <si>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</si>
  <si>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</si>
  <si>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</si>
  <si>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</si>
  <si>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</si>
  <si>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</si>
  <si>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</si>
  <si>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</si>
  <si>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</si>
  <si>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</si>
  <si>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</si>
  <si>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</si>
  <si>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</si>
  <si>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</si>
  <si>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</si>
  <si>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</si>
  <si>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</si>
  <si>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</si>
  <si>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</si>
  <si>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</si>
  <si>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</si>
  <si>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</si>
  <si>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</si>
  <si>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</si>
  <si>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</si>
  <si>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</si>
  <si>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</si>
  <si>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</si>
  <si>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</si>
  <si>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</si>
  <si>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</si>
  <si>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</si>
  <si>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</si>
  <si>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</si>
  <si>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</si>
  <si>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</si>
  <si>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</si>
  <si>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</si>
  <si>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</si>
  <si>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</si>
  <si>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</si>
  <si>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</si>
  <si>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</si>
  <si>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</si>
  <si>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</si>
  <si>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</si>
  <si>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</si>
  <si>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</si>
  <si>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</si>
  <si>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</si>
  <si>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</si>
  <si>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</si>
  <si>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</si>
  <si>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</si>
  <si>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</si>
  <si>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</si>
  <si>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</si>
  <si>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</si>
  <si>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</si>
  <si>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</si>
  <si>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</si>
  <si>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</si>
  <si>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</si>
  <si>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</si>
  <si>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</si>
  <si>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</si>
  <si>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</si>
  <si>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</si>
  <si>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</si>
  <si>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</si>
  <si>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</si>
  <si>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</si>
  <si>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</si>
  <si>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</si>
  <si>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</si>
  <si>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</si>
  <si>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</si>
  <si>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</si>
  <si>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</si>
  <si>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</si>
  <si>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</si>
  <si>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</si>
  <si>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</si>
  <si>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</si>
  <si>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</si>
  <si>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</si>
  <si>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</si>
  <si>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</si>
  <si>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</si>
  <si>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</si>
  <si>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</si>
  <si>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</si>
  <si>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</si>
  <si>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</si>
  <si>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</si>
  <si>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</si>
  <si>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</si>
  <si>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</si>
  <si>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</si>
  <si>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</si>
  <si>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</si>
  <si>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</si>
  <si>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</si>
  <si>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</si>
  <si>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</si>
  <si>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</si>
  <si>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</si>
  <si>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</si>
  <si>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</si>
  <si>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</si>
  <si>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</si>
  <si>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</si>
  <si>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</si>
  <si>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</si>
  <si>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</si>
  <si>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</si>
  <si>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</si>
  <si>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</si>
  <si>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</si>
  <si>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</si>
  <si>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</si>
  <si>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</si>
  <si>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</si>
  <si>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</si>
  <si>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</si>
  <si>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</si>
  <si>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</si>
  <si>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</si>
  <si>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</si>
  <si>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</si>
  <si>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</si>
  <si>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</si>
  <si>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</si>
  <si>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</si>
  <si>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</si>
  <si>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</si>
  <si>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</si>
  <si>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</si>
  <si>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</si>
  <si>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</si>
  <si>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</si>
  <si>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</si>
  <si>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</si>
  <si>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</si>
  <si>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</si>
  <si>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</si>
  <si>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</si>
  <si>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</si>
  <si>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</si>
  <si>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</si>
  <si>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</si>
  <si>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</si>
  <si>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</si>
  <si>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</si>
  <si>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</si>
  <si>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</si>
  <si>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</si>
  <si>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</si>
  <si>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</si>
  <si>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</si>
  <si>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</si>
  <si>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</si>
  <si>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</si>
  <si>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</si>
  <si>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</si>
  <si>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</si>
  <si>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</si>
  <si>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</si>
  <si>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</si>
  <si>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</si>
  <si>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</si>
  <si>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</si>
  <si>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</si>
  <si>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</si>
  <si>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</si>
  <si>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</si>
  <si>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</si>
  <si>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</si>
  <si>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</si>
  <si>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</si>
  <si>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</si>
  <si>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</si>
  <si>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</si>
  <si>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</si>
  <si>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</si>
  <si>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</si>
  <si>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</si>
  <si>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</si>
  <si>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</si>
  <si>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</si>
  <si>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</si>
  <si>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</si>
  <si>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</si>
  <si>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</si>
  <si>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</si>
  <si>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</si>
  <si>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</si>
  <si>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</si>
  <si>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</si>
  <si>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</si>
  <si>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</si>
  <si>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</si>
  <si>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</si>
  <si>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</si>
  <si>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</si>
  <si>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</si>
  <si>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</si>
  <si>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</si>
  <si>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</si>
  <si>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</si>
  <si>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</si>
  <si>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</si>
  <si>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</si>
  <si>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</si>
  <si>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</si>
  <si>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</si>
  <si>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</si>
  <si>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</si>
  <si>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</si>
  <si>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</si>
  <si>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</si>
  <si>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</si>
  <si>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</si>
  <si>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</si>
  <si>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</si>
  <si>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</si>
  <si>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</si>
  <si>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</si>
  <si>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</si>
  <si>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</si>
  <si>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</si>
  <si>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</si>
  <si>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</si>
  <si>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</si>
  <si>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</si>
  <si>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</si>
  <si>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</si>
  <si>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</si>
  <si>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</si>
  <si>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</si>
  <si>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</si>
  <si>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</si>
  <si>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</si>
  <si>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</si>
  <si>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</si>
  <si>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</si>
  <si>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</si>
  <si>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</si>
  <si>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</si>
  <si>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</si>
  <si>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</si>
  <si>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</si>
  <si>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</si>
  <si>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</si>
  <si>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</si>
  <si>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</si>
  <si>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</si>
  <si>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</si>
  <si>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</si>
  <si>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</si>
  <si>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</si>
  <si>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</si>
  <si>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</si>
  <si>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</si>
  <si>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</si>
  <si>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</si>
  <si>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</si>
  <si>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</si>
  <si>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</si>
  <si>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</si>
  <si>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</si>
  <si>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</si>
  <si>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</si>
  <si>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</si>
  <si>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</si>
  <si>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</si>
  <si>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</si>
  <si>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</si>
  <si>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</si>
  <si>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</si>
  <si>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</si>
  <si>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</si>
  <si>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</si>
  <si>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</si>
  <si>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</si>
  <si>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</si>
  <si>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</si>
  <si>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</si>
  <si>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</si>
  <si>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</si>
  <si>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</si>
  <si>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</si>
  <si>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</si>
  <si>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</si>
  <si>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</si>
  <si>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</si>
  <si>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</si>
  <si>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</si>
  <si>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</si>
  <si>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</si>
  <si>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</si>
  <si>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</si>
  <si>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</si>
  <si>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</si>
  <si>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</si>
  <si>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</si>
  <si>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</si>
  <si>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</si>
  <si>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</si>
  <si>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</si>
  <si>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</si>
  <si>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</si>
  <si>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</si>
  <si>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</si>
  <si>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</si>
  <si>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</si>
  <si>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</si>
  <si>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</si>
  <si>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</si>
  <si>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</si>
  <si>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</si>
  <si>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</si>
  <si>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</si>
  <si>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</si>
  <si>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</si>
  <si>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</si>
  <si>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</si>
  <si>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</si>
  <si>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</si>
  <si>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</si>
  <si>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</si>
  <si>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</si>
  <si>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</si>
  <si>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</si>
  <si>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</si>
  <si>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</si>
  <si>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</si>
  <si>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</si>
  <si>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</si>
  <si>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</si>
  <si>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</si>
  <si>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</si>
  <si>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</si>
  <si>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</si>
  <si>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</si>
  <si>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</si>
  <si>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</si>
  <si>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</si>
  <si>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</si>
  <si>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</si>
  <si>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</si>
  <si>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</si>
  <si>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</si>
  <si>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</si>
  <si>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</si>
  <si>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</si>
  <si>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</si>
  <si>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</si>
  <si>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</si>
  <si>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</si>
  <si>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</si>
  <si>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</si>
  <si>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</si>
  <si>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</si>
  <si>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</si>
  <si>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</si>
  <si>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</si>
  <si>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</si>
  <si>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</si>
  <si>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</si>
  <si>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</si>
  <si>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</si>
  <si>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</si>
  <si>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</si>
  <si>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</si>
  <si>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</si>
  <si>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</si>
  <si>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</si>
  <si>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</si>
  <si>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</si>
  <si>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</si>
  <si>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</si>
  <si>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</si>
  <si>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</si>
  <si>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</si>
  <si>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</si>
  <si>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</si>
  <si>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</si>
  <si>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</si>
  <si>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</si>
  <si>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</si>
  <si>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</si>
  <si>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</si>
  <si>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</si>
  <si>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</si>
  <si>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</si>
  <si>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</si>
  <si>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</si>
  <si>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</si>
  <si>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</si>
  <si>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</si>
  <si>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</si>
  <si>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</si>
  <si>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</si>
  <si>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</si>
  <si>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</si>
  <si>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</si>
  <si>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</si>
  <si>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</si>
  <si>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</si>
  <si>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</si>
  <si>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</si>
  <si>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</si>
  <si>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</si>
  <si>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</si>
  <si>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</si>
  <si>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</si>
  <si>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</si>
  <si>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</si>
  <si>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</si>
  <si>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</si>
  <si>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</si>
  <si>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</si>
  <si>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</si>
  <si>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</si>
  <si>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</si>
  <si>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</si>
  <si>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</si>
  <si>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</si>
  <si>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</si>
  <si>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</si>
  <si>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</si>
  <si>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</si>
  <si>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</si>
  <si>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</si>
  <si>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</si>
  <si>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</si>
  <si>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</si>
  <si>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</si>
  <si>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</si>
  <si>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</si>
  <si>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</si>
  <si>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</si>
  <si>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</si>
  <si>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</si>
  <si>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</si>
  <si>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</si>
  <si>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</si>
  <si>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</si>
  <si>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</si>
  <si>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</si>
  <si>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</si>
  <si>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</si>
  <si>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</si>
  <si>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</si>
  <si>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</si>
  <si>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</si>
  <si>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</si>
  <si>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</si>
  <si>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</si>
  <si>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</si>
  <si>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</si>
  <si>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</si>
  <si>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</si>
  <si>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</si>
  <si>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</si>
  <si>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</si>
  <si>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</si>
  <si>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</si>
  <si>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</si>
  <si>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</si>
  <si>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</si>
  <si>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</si>
  <si>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</si>
  <si>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</si>
  <si>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</si>
  <si>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</si>
  <si>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</si>
  <si>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</si>
  <si>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</si>
  <si>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</si>
  <si>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</si>
  <si>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</si>
  <si>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</si>
  <si>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</si>
  <si>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</si>
  <si>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</si>
  <si>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</si>
  <si>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</si>
  <si>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</si>
  <si>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</si>
  <si>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</si>
  <si>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</si>
  <si>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</si>
  <si>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</si>
  <si>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</si>
  <si>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</si>
  <si>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</si>
  <si>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</si>
  <si>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</si>
  <si>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</si>
  <si>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</si>
  <si>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</si>
  <si>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</si>
  <si>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</si>
  <si>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</si>
  <si>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</si>
  <si>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</si>
  <si>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</si>
  <si>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</si>
  <si>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</si>
  <si>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</si>
  <si>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</si>
  <si>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</si>
  <si>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</si>
  <si>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</si>
  <si>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</si>
  <si>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</si>
  <si>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</si>
  <si>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</si>
  <si>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</si>
  <si>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</si>
  <si>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</si>
  <si>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</si>
  <si>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</si>
  <si>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</si>
  <si>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</si>
  <si>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</si>
  <si>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</si>
  <si>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</si>
  <si>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</si>
  <si>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</si>
  <si>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</si>
  <si>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</si>
  <si>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</si>
  <si>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</si>
  <si>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</si>
  <si>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</si>
  <si>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</si>
  <si>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</si>
  <si>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</si>
  <si>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</si>
  <si>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</si>
  <si>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</si>
  <si>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</si>
  <si>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</si>
  <si>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</si>
  <si>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</si>
  <si>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</si>
  <si>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</si>
  <si>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</si>
  <si>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</si>
  <si>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</si>
  <si>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</si>
  <si>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</si>
  <si>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</si>
  <si>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</si>
  <si>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</si>
  <si>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</si>
  <si>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</si>
  <si>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</si>
  <si>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</si>
  <si>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</si>
  <si>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</si>
  <si>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</si>
  <si>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</si>
  <si>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</si>
  <si>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</si>
  <si>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</si>
  <si>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</si>
  <si>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</si>
  <si>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</si>
  <si>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</si>
  <si>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</si>
  <si>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</si>
  <si>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</si>
  <si>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</si>
  <si>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</si>
  <si>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</si>
  <si>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</si>
  <si>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</si>
  <si>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</si>
  <si>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</si>
  <si>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</si>
  <si>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</si>
  <si>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</si>
  <si>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</si>
  <si>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</si>
  <si>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</si>
  <si>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</si>
  <si>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</si>
  <si>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</si>
  <si>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</si>
  <si>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</si>
  <si>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</si>
  <si>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</si>
  <si>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</si>
  <si>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</si>
  <si>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</si>
  <si>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</si>
  <si>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</si>
  <si>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</si>
  <si>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</si>
  <si>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</si>
  <si>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</si>
  <si>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</si>
  <si>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</si>
  <si>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</si>
  <si>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</si>
  <si>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</si>
  <si>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</si>
  <si>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</si>
  <si>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</si>
  <si>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</si>
  <si>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</si>
  <si>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</si>
  <si>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</si>
  <si>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</si>
  <si>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</si>
  <si>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</si>
  <si>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</si>
  <si>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</si>
  <si>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</si>
  <si>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</si>
  <si>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</si>
  <si>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</si>
  <si>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</si>
  <si>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</si>
  <si>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</si>
  <si>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</si>
  <si>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</si>
  <si>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</si>
  <si>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</si>
  <si>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</si>
  <si>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</si>
  <si>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</si>
  <si>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</si>
  <si>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</si>
  <si>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</si>
  <si>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</si>
  <si>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</si>
  <si>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</si>
  <si>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</si>
  <si>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</si>
  <si>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</si>
  <si>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</si>
  <si>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</si>
  <si>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</si>
  <si>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</si>
  <si>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</si>
  <si>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</si>
  <si>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</si>
  <si>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</si>
  <si>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</si>
  <si>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</si>
  <si>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</si>
  <si>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</si>
  <si>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</si>
  <si>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</si>
  <si>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</si>
  <si>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</si>
  <si>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</si>
  <si>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</si>
  <si>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</si>
  <si>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</si>
  <si>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</si>
  <si>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</si>
  <si>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</si>
  <si>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</si>
  <si>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</si>
  <si>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</si>
  <si>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</si>
  <si>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</si>
  <si>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</si>
  <si>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</si>
  <si>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</si>
  <si>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</si>
  <si>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</si>
  <si>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</si>
  <si>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</si>
  <si>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</si>
  <si>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</si>
  <si>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</si>
  <si>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</si>
  <si>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</si>
  <si>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</si>
  <si>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</si>
  <si>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</si>
  <si>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</si>
  <si>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</si>
  <si>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</si>
  <si>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</si>
  <si>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</si>
  <si>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</si>
  <si>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</si>
  <si>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</si>
  <si>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</si>
  <si>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</si>
  <si>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</si>
  <si>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</si>
  <si>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</si>
  <si>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</si>
  <si>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</si>
  <si>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</si>
  <si>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</si>
  <si>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</si>
  <si>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</si>
  <si>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</si>
  <si>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</si>
  <si>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</si>
  <si>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</si>
  <si>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</si>
  <si>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</si>
  <si>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</si>
  <si>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</si>
  <si>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</si>
  <si>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</si>
  <si>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</si>
  <si>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</si>
  <si>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</si>
  <si>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</si>
  <si>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</si>
  <si>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</si>
  <si>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</si>
  <si>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</si>
  <si>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</si>
  <si>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</si>
  <si>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</si>
  <si>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</si>
  <si>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</si>
  <si>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</si>
  <si>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</si>
  <si>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</si>
  <si>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</si>
  <si>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</si>
  <si>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</si>
  <si>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</si>
  <si>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</si>
  <si>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</si>
  <si>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</si>
  <si>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</si>
  <si>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</si>
  <si>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</si>
  <si>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</si>
  <si>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</si>
  <si>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</si>
  <si>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</si>
  <si>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</si>
  <si>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</si>
  <si>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</si>
  <si>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</si>
  <si>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</si>
  <si>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</si>
  <si>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</si>
  <si>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</si>
  <si>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</si>
  <si>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</si>
  <si>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</si>
  <si>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</si>
  <si>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</si>
  <si>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</si>
  <si>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</si>
  <si>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</si>
  <si>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</si>
  <si>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</si>
  <si>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</si>
  <si>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</si>
  <si>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</si>
  <si>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</si>
  <si>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</si>
  <si>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</si>
  <si>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</si>
  <si>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</si>
  <si>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</si>
  <si>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</si>
  <si>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</si>
  <si>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</si>
  <si>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</si>
  <si>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</si>
  <si>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</si>
  <si>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</si>
  <si>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</si>
  <si>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</si>
  <si>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</si>
  <si>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</si>
  <si>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</si>
  <si>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</si>
  <si>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</si>
  <si>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</si>
  <si>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</si>
  <si>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</si>
  <si>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</si>
  <si>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</si>
  <si>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</si>
  <si>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</si>
  <si>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</si>
  <si>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</si>
  <si>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</si>
  <si>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</si>
  <si>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</si>
  <si>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</si>
  <si>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</si>
  <si>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</si>
  <si>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</si>
  <si>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</si>
  <si>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</si>
  <si>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</si>
  <si>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</si>
  <si>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</si>
  <si>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</si>
  <si>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</si>
  <si>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</si>
  <si>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</si>
  <si>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</si>
  <si>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</si>
  <si>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</si>
  <si>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</si>
  <si>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</si>
  <si>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</si>
  <si>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</si>
  <si>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</si>
  <si>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</si>
  <si>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</si>
  <si>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</si>
  <si>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</si>
  <si>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</si>
  <si>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</si>
  <si>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</si>
  <si>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</si>
  <si>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</si>
  <si>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</si>
  <si>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</si>
  <si>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</si>
  <si>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</si>
  <si>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</si>
  <si>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</si>
  <si>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</si>
  <si>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</si>
  <si>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</si>
  <si>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</si>
  <si>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</si>
  <si>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</si>
  <si>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</si>
  <si>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</si>
  <si>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</si>
  <si>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</si>
  <si>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</si>
  <si>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</si>
  <si>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</si>
  <si>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</si>
  <si>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</si>
  <si>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</si>
  <si>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</si>
  <si>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</si>
  <si>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</si>
  <si>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</si>
  <si>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</si>
  <si>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</si>
  <si>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</si>
  <si>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</si>
  <si>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</si>
  <si>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</si>
  <si>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</si>
  <si>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</si>
  <si>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</si>
  <si>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</si>
  <si>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</si>
  <si>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</si>
  <si>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</si>
  <si>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</si>
  <si>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</si>
  <si>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</si>
  <si>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</si>
  <si>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</si>
  <si>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</si>
  <si>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</si>
  <si>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</si>
  <si>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</si>
  <si>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</si>
  <si>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</si>
  <si>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</si>
  <si>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</si>
  <si>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</si>
  <si>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</si>
  <si>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</si>
  <si>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</si>
  <si>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</si>
  <si>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</si>
  <si>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</si>
  <si>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</si>
  <si>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</si>
  <si>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</si>
  <si>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</si>
  <si>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</si>
  <si>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</si>
  <si>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</si>
  <si>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</si>
  <si>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</si>
  <si>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</si>
  <si>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</si>
  <si>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</si>
  <si>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</si>
  <si>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</si>
  <si>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</si>
  <si>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</si>
  <si>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</si>
  <si>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</si>
  <si>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</si>
  <si>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</si>
  <si>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</si>
  <si>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</si>
  <si>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</si>
  <si>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</si>
  <si>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</si>
  <si>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</si>
  <si>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</si>
  <si>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</si>
  <si>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</si>
  <si>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</si>
  <si>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</si>
  <si>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</si>
  <si>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</si>
  <si>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</si>
  <si>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</si>
  <si>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</si>
  <si>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</si>
  <si>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</si>
  <si>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</si>
  <si>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</si>
  <si>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</si>
  <si>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</si>
  <si>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</si>
  <si>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</si>
  <si>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</si>
  <si>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</si>
  <si>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</si>
  <si>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</si>
  <si>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</si>
  <si>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</si>
  <si>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</si>
  <si>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</si>
  <si>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</si>
  <si>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</si>
  <si>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</si>
  <si>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</si>
  <si>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</si>
  <si>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</si>
  <si>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</si>
  <si>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</si>
  <si>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</si>
  <si>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</si>
  <si>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</si>
  <si>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</si>
  <si>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</si>
  <si>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</si>
  <si>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</si>
  <si>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</si>
  <si>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</si>
  <si>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</si>
  <si>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</si>
  <si>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</si>
  <si>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</si>
  <si>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</si>
  <si>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</si>
  <si>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</si>
  <si>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</si>
  <si>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</si>
  <si>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</si>
  <si>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</si>
  <si>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</si>
  <si>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</si>
  <si>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</si>
  <si>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</si>
  <si>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</si>
  <si>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</si>
  <si>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</si>
  <si>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</si>
  <si>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</si>
  <si>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</si>
  <si>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</si>
  <si>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</si>
  <si>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</si>
  <si>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</si>
  <si>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</si>
  <si>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</si>
  <si>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</si>
  <si>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</si>
  <si>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</si>
  <si>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</si>
  <si>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</si>
  <si>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</si>
  <si>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</si>
  <si>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</si>
  <si>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</si>
  <si>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</si>
  <si>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</si>
  <si>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</si>
  <si>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</si>
  <si>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</si>
  <si>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</si>
  <si>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</si>
  <si>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</si>
  <si>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</si>
  <si>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</si>
  <si>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</si>
  <si>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</si>
  <si>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</si>
  <si>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</si>
  <si>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</si>
  <si>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</si>
  <si>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</si>
  <si>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</si>
  <si>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</si>
  <si>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</si>
  <si>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</si>
  <si>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</si>
  <si>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</si>
  <si>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</si>
  <si>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</si>
  <si>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</si>
  <si>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</si>
  <si>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</si>
  <si>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</si>
  <si>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</si>
  <si>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</si>
  <si>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</si>
  <si>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</si>
  <si>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</si>
  <si>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</si>
  <si>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</si>
  <si>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</si>
  <si>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</si>
  <si>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</si>
  <si>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</si>
  <si>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</si>
  <si>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</si>
  <si>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</si>
  <si>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</si>
  <si>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</si>
  <si>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</si>
  <si>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</si>
  <si>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</si>
  <si>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</si>
  <si>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</si>
  <si>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</si>
  <si>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</si>
  <si>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</si>
  <si>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</si>
  <si>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</si>
  <si>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</si>
  <si>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</si>
  <si>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</si>
  <si>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</si>
  <si>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</si>
  <si>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</si>
  <si>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</si>
  <si>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</si>
  <si>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</si>
  <si>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</si>
  <si>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</si>
  <si>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</si>
  <si>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</si>
  <si>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</si>
  <si>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</si>
  <si>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</si>
  <si>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</si>
  <si>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</si>
  <si>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</si>
  <si>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</si>
  <si>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</si>
  <si>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</si>
  <si>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</si>
  <si>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</si>
  <si>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</si>
  <si>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</si>
  <si>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</si>
  <si>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</si>
  <si>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</si>
  <si>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</si>
  <si>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</si>
  <si>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</si>
  <si>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</si>
  <si>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</si>
  <si>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</si>
  <si>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</si>
  <si>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</si>
  <si>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</si>
  <si>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</si>
  <si>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</si>
  <si>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</si>
  <si>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</si>
  <si>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</si>
  <si>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</si>
  <si>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</si>
  <si>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</si>
  <si>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</si>
  <si>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</si>
  <si>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</si>
  <si>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</si>
  <si>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</si>
  <si>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</si>
  <si>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</si>
  <si>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</si>
  <si>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</si>
  <si>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</si>
  <si>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</si>
  <si>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</si>
  <si>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</si>
  <si>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</si>
  <si>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</si>
  <si>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</si>
  <si>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</si>
  <si>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</si>
  <si>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</si>
  <si>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</si>
  <si>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</si>
  <si>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</si>
  <si>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</si>
  <si>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</si>
  <si>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</si>
  <si>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</si>
  <si>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</si>
  <si>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</si>
  <si>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</si>
  <si>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</si>
  <si>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</si>
  <si>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</si>
  <si>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</si>
  <si>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</si>
  <si>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</si>
  <si>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</si>
  <si>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</si>
  <si>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</si>
  <si>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</si>
  <si>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</si>
  <si>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</si>
  <si>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</si>
  <si>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</si>
  <si>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</si>
  <si>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</si>
  <si>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</si>
  <si>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</si>
  <si>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</si>
  <si>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</si>
  <si>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</si>
  <si>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</si>
  <si>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</si>
  <si>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</si>
  <si>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</si>
  <si>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</si>
  <si>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</si>
  <si>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</si>
  <si>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</si>
  <si>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</si>
  <si>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</si>
  <si>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</si>
  <si>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</si>
  <si>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</si>
  <si>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</si>
  <si>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</si>
  <si>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</si>
  <si>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</si>
  <si>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</si>
  <si>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</si>
  <si>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</si>
  <si>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</si>
  <si>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</si>
  <si>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</si>
  <si>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</si>
  <si>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</si>
  <si>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</si>
  <si>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</si>
  <si>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</si>
  <si>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</si>
  <si>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</si>
  <si>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</si>
  <si>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</si>
  <si>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</si>
  <si>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</si>
  <si>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</si>
  <si>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</si>
  <si>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</si>
  <si>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</si>
  <si>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</si>
  <si>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</si>
  <si>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</si>
  <si>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</si>
  <si>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</si>
  <si>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</si>
  <si>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</si>
  <si>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</si>
  <si>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</si>
  <si>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</si>
  <si>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</si>
  <si>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</si>
  <si>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</si>
  <si>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</si>
  <si>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</si>
  <si>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</si>
  <si>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</si>
  <si>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</si>
  <si>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</si>
  <si>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</si>
  <si>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</si>
  <si>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</si>
  <si>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</si>
  <si>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</si>
  <si>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</si>
  <si>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</si>
  <si>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</si>
  <si>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</si>
  <si>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</si>
  <si>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</si>
  <si>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</si>
  <si>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</si>
  <si>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</si>
  <si>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</si>
  <si>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</si>
  <si>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</si>
  <si>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</si>
  <si>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</si>
  <si>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</si>
  <si>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</si>
  <si>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</si>
  <si>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</si>
  <si>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</si>
  <si>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</si>
  <si>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</si>
  <si>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</si>
  <si>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</si>
  <si>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</si>
  <si>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</si>
  <si>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</si>
  <si>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</si>
  <si>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</si>
  <si>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</si>
  <si>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</si>
  <si>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</si>
  <si>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</si>
  <si>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</si>
  <si>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</si>
  <si>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</si>
  <si>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</si>
  <si>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</si>
  <si>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</si>
  <si>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</si>
  <si>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</si>
  <si>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</si>
  <si>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</si>
  <si>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</si>
  <si>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</si>
  <si>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</si>
  <si>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</si>
  <si>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</si>
  <si>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</si>
  <si>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</si>
  <si>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</si>
  <si>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</si>
  <si>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</si>
  <si>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</si>
  <si>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</si>
  <si>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</si>
  <si>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</si>
  <si>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</si>
  <si>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</si>
  <si>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</si>
  <si>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</si>
  <si>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</si>
  <si>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</si>
  <si>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</si>
  <si>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</si>
  <si>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</si>
  <si>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</si>
  <si>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</si>
  <si>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</si>
  <si>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</si>
  <si>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</si>
  <si>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</si>
  <si>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</si>
  <si>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</si>
  <si>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</si>
  <si>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</si>
  <si>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</si>
  <si>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</si>
  <si>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</si>
  <si>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</si>
  <si>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</si>
  <si>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</si>
  <si>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</si>
  <si>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</si>
  <si>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</si>
  <si>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</si>
  <si>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</si>
  <si>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</si>
  <si>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</si>
  <si>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</si>
  <si>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</si>
  <si>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</si>
  <si>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</si>
  <si>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</si>
  <si>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</si>
  <si>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</si>
  <si>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</si>
  <si>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</si>
  <si>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</si>
  <si>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</si>
  <si>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</si>
  <si>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</si>
  <si>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</si>
  <si>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</si>
  <si>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</si>
  <si>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</si>
  <si>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</si>
  <si>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</si>
  <si>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</si>
  <si>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</si>
  <si>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</si>
  <si>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</si>
  <si>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</si>
  <si>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</si>
  <si>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</si>
  <si>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</si>
  <si>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</si>
  <si>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</si>
  <si>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</si>
  <si>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</si>
  <si>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</si>
  <si>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</si>
  <si>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</si>
  <si>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</si>
  <si>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</si>
  <si>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</si>
  <si>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</si>
  <si>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</si>
  <si>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</si>
  <si>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</si>
  <si>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</si>
  <si>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</si>
  <si>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</si>
  <si>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</si>
  <si>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</si>
  <si>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</si>
  <si>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</si>
  <si>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</si>
  <si>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</si>
  <si>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</si>
  <si>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</si>
  <si>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</si>
  <si>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</si>
  <si>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</si>
  <si>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</si>
  <si>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</si>
  <si>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</si>
  <si>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</si>
  <si>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</si>
  <si>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</si>
  <si>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</si>
  <si>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</si>
  <si>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</si>
  <si>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</si>
  <si>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</si>
  <si>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</si>
  <si>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</si>
  <si>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</si>
  <si>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</si>
  <si>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</si>
  <si>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</si>
  <si>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</si>
  <si>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</si>
  <si>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</si>
  <si>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</si>
  <si>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</si>
  <si>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</si>
  <si>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</si>
  <si>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</si>
  <si>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</si>
  <si>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</si>
  <si>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</si>
  <si>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</si>
  <si>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</si>
  <si>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</si>
  <si>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</si>
  <si>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</si>
  <si>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</si>
  <si>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</si>
  <si>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</si>
  <si>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</si>
  <si>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</si>
  <si>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</si>
  <si>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</si>
  <si>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</si>
  <si>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</si>
  <si>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</si>
  <si>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</si>
  <si>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</si>
  <si>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</si>
  <si>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</si>
  <si>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</si>
  <si>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</si>
  <si>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</si>
  <si>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</si>
  <si>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</si>
  <si>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</si>
  <si>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</si>
  <si>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</si>
  <si>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</si>
  <si>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</si>
  <si>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</si>
  <si>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</si>
  <si>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</si>
  <si>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</si>
  <si>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</si>
  <si>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</si>
  <si>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</si>
  <si>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</si>
  <si>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</si>
  <si>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</si>
  <si>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</si>
  <si>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</si>
  <si>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</si>
  <si>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</si>
  <si>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</si>
  <si>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</si>
  <si>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</si>
  <si>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</si>
  <si>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</si>
  <si>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</si>
  <si>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</si>
  <si>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</si>
  <si>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</si>
  <si>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</si>
  <si>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</si>
  <si>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</si>
  <si>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</si>
  <si>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</si>
  <si>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</si>
  <si>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</si>
  <si>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</si>
  <si>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</si>
  <si>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</si>
  <si>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</si>
  <si>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</si>
  <si>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</si>
  <si>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</si>
  <si>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</si>
  <si>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</si>
  <si>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</si>
  <si>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</si>
  <si>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</si>
  <si>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</si>
  <si>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</si>
  <si>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</si>
  <si>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</si>
  <si>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</si>
  <si>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</si>
  <si>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</si>
  <si>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</si>
  <si>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</si>
  <si>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</si>
  <si>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</si>
  <si>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</si>
  <si>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</si>
  <si>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</si>
  <si>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</si>
  <si>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</si>
  <si>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</si>
  <si>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</si>
  <si>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</si>
  <si>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</si>
  <si>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</si>
  <si>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</si>
  <si>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</si>
  <si>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</si>
  <si>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</si>
  <si>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</si>
  <si>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</si>
  <si>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</si>
  <si>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</si>
  <si>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</si>
  <si>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</si>
  <si>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</si>
  <si>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</si>
  <si>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</si>
  <si>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</si>
  <si>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</si>
  <si>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</si>
  <si>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</si>
  <si>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</si>
  <si>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</si>
  <si>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</si>
  <si>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</si>
  <si>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</si>
  <si>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</si>
  <si>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</si>
  <si>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</si>
  <si>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</si>
  <si>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</si>
  <si>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</si>
  <si>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</si>
  <si>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</si>
  <si>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</si>
  <si>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</si>
  <si>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</si>
  <si>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</si>
  <si>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</si>
  <si>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</si>
  <si>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</si>
  <si>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</si>
  <si>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</si>
  <si>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</si>
  <si>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</si>
  <si>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</si>
  <si>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</si>
  <si>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</si>
  <si>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</si>
  <si>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</si>
  <si>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</si>
  <si>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</si>
  <si>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</si>
  <si>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</si>
  <si>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</si>
  <si>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</si>
  <si>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</si>
  <si>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</si>
  <si>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</si>
  <si>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</si>
  <si>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</si>
  <si>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</si>
  <si>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</si>
  <si>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</si>
  <si>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</si>
  <si>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</si>
  <si>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</si>
  <si>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</si>
  <si>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</si>
  <si>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</si>
  <si>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</si>
  <si>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</si>
  <si>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</si>
  <si>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</si>
  <si>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</si>
  <si>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</si>
  <si>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</si>
  <si>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</si>
  <si>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</si>
  <si>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</si>
  <si>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</si>
  <si>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</si>
  <si>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</si>
  <si>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</si>
  <si>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</si>
  <si>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</si>
  <si>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</si>
  <si>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</si>
  <si>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</si>
  <si>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</si>
  <si>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</si>
  <si>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</si>
  <si>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</si>
  <si>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</si>
  <si>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</si>
  <si>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</si>
  <si>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</si>
  <si>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</si>
  <si>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</si>
  <si>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</si>
  <si>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</si>
  <si>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</si>
  <si>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</si>
  <si>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</si>
  <si>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</si>
  <si>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</si>
  <si>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</si>
  <si>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</si>
  <si>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</si>
  <si>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</si>
  <si>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</si>
  <si>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</si>
  <si>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</si>
  <si>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</si>
  <si>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</si>
  <si>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</si>
  <si>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</si>
  <si>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</si>
  <si>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</si>
  <si>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</si>
  <si>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</si>
  <si>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</si>
  <si>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</si>
  <si>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</si>
  <si>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</si>
  <si>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</si>
  <si>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</si>
  <si>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</si>
  <si>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</si>
  <si>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</si>
  <si>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</si>
  <si>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</si>
  <si>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</si>
  <si>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</si>
  <si>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</si>
  <si>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</si>
  <si>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</si>
  <si>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</si>
  <si>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</si>
  <si>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</si>
  <si>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</si>
  <si>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</si>
  <si>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</si>
  <si>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</si>
  <si>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</si>
  <si>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</si>
  <si>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</si>
  <si>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</si>
  <si>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</si>
  <si>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</si>
  <si>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</si>
  <si>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</si>
  <si>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</si>
  <si>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</si>
  <si>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</si>
  <si>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</si>
  <si>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</si>
  <si>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</si>
  <si>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</si>
  <si>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</si>
  <si>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</si>
  <si>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</si>
  <si>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</si>
  <si>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</si>
  <si>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</si>
  <si>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</si>
  <si>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</si>
  <si>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</si>
  <si>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</si>
  <si>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</si>
  <si>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</si>
  <si>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</si>
  <si>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</si>
  <si>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</si>
  <si>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</si>
  <si>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</si>
  <si>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</si>
  <si>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</si>
  <si>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</si>
  <si>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</si>
  <si>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</si>
  <si>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</si>
  <si>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</si>
  <si>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</si>
  <si>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</si>
  <si>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</si>
  <si>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</si>
  <si>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</si>
  <si>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</si>
  <si>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</si>
  <si>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</si>
  <si>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</si>
  <si>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</si>
  <si>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</si>
  <si>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</si>
  <si>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</si>
  <si>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</si>
  <si>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</si>
  <si>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</si>
  <si>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</si>
  <si>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</si>
  <si>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</si>
  <si>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</si>
  <si>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</si>
  <si>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</si>
  <si>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</si>
  <si>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</si>
  <si>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</si>
  <si>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</si>
  <si>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</si>
  <si>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</si>
  <si>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</si>
  <si>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</si>
  <si>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</si>
  <si>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</si>
  <si>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</si>
  <si>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</si>
  <si>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</si>
  <si>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</si>
  <si>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</si>
  <si>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</si>
  <si>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</si>
  <si>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</si>
  <si>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</si>
  <si>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</si>
  <si>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</si>
  <si>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</si>
  <si>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</si>
  <si>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</si>
  <si>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</si>
  <si>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</si>
  <si>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</si>
  <si>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</si>
  <si>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</si>
  <si>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</si>
  <si>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</si>
  <si>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</si>
  <si>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</si>
  <si>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</si>
  <si>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</si>
  <si>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</si>
  <si>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</si>
  <si>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</si>
  <si>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</si>
  <si>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</si>
  <si>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</si>
  <si>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</si>
  <si>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</si>
  <si>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</si>
  <si>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</si>
  <si>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</si>
  <si>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</si>
  <si>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</si>
  <si>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</si>
  <si>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</si>
  <si>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</si>
  <si>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</si>
  <si>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</si>
  <si>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</si>
  <si>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</si>
  <si>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</si>
  <si>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</si>
  <si>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</si>
  <si>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</si>
  <si>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</si>
  <si>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</si>
  <si>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</si>
  <si>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</si>
  <si>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</si>
  <si>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</si>
  <si>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</si>
  <si>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</si>
  <si>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</si>
  <si>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</si>
  <si>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</si>
  <si>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</si>
  <si>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</si>
  <si>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</si>
  <si>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</si>
  <si>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</si>
  <si>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</si>
  <si>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</si>
  <si>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</si>
  <si>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</si>
  <si>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</si>
  <si>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</si>
  <si>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</si>
  <si>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</si>
  <si>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</si>
  <si>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</si>
  <si>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</si>
  <si>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</si>
  <si>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</si>
  <si>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</si>
  <si>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</si>
  <si>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</si>
  <si>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</si>
  <si>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</si>
  <si>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</si>
  <si>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</si>
  <si>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</si>
  <si>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</si>
  <si>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</si>
  <si>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</si>
  <si>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</si>
  <si>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</si>
  <si>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</si>
  <si>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</si>
  <si>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</si>
  <si>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</si>
  <si>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</si>
  <si>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</si>
  <si>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</si>
  <si>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</si>
  <si>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</si>
  <si>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</si>
  <si>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</si>
  <si>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</si>
  <si>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</si>
  <si>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</si>
  <si>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</si>
  <si>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</si>
  <si>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</si>
  <si>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</si>
  <si>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</si>
  <si>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</si>
  <si>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</si>
  <si>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</si>
  <si>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</si>
  <si>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</si>
  <si>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</si>
  <si>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</si>
  <si>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</si>
  <si>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</si>
  <si>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</si>
  <si>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</si>
  <si>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</si>
  <si>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</si>
  <si>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</si>
  <si>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</si>
  <si>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</si>
  <si>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</si>
  <si>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</si>
  <si>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</si>
  <si>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</si>
  <si>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</si>
  <si>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</si>
  <si>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</si>
  <si>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</si>
  <si>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</si>
  <si>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</si>
  <si>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</si>
  <si>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</si>
  <si>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</si>
  <si>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</si>
  <si>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</si>
  <si>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</si>
  <si>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</si>
  <si>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</si>
  <si>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</si>
  <si>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</si>
  <si>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</si>
  <si>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</si>
  <si>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</si>
  <si>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</si>
  <si>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</si>
  <si>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</si>
  <si>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</si>
  <si>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</si>
  <si>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</si>
  <si>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</si>
  <si>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</si>
  <si>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</si>
  <si>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</si>
  <si>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</si>
  <si>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</si>
  <si>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</si>
  <si>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</si>
  <si>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</si>
  <si>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</si>
  <si>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</si>
  <si>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</si>
  <si>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</si>
  <si>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</si>
  <si>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</si>
  <si>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</si>
  <si>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</si>
  <si>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</si>
  <si>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</si>
  <si>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</si>
  <si>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</si>
  <si>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</si>
  <si>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</si>
  <si>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</si>
  <si>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</si>
  <si>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</si>
  <si>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</si>
  <si>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</si>
  <si>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</si>
  <si>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</si>
  <si>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</si>
  <si>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</si>
  <si>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</si>
  <si>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</si>
  <si>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</si>
  <si>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</si>
  <si>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</si>
  <si>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</si>
  <si>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</si>
  <si>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</si>
  <si>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</si>
  <si>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</si>
  <si>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</si>
  <si>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</si>
  <si>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</si>
  <si>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</si>
  <si>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</si>
  <si>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</si>
  <si>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</si>
  <si>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</si>
  <si>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</si>
  <si>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</si>
  <si>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</si>
  <si>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</si>
  <si>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</si>
  <si>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</si>
  <si>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</si>
  <si>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</si>
  <si>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</si>
  <si>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</si>
  <si>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</si>
  <si>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</si>
  <si>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</si>
  <si>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</si>
  <si>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</si>
  <si>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</si>
  <si>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</si>
  <si>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</si>
  <si>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</si>
  <si>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</si>
  <si>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</si>
  <si>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</si>
  <si>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</si>
  <si>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</si>
  <si>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</si>
  <si>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</si>
  <si>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</si>
  <si>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</si>
  <si>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</si>
  <si>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</si>
  <si>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</si>
  <si>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</si>
  <si>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</si>
  <si>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</si>
  <si>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</si>
  <si>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</si>
  <si>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</si>
  <si>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</si>
  <si>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</si>
  <si>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</si>
  <si>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</si>
  <si>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</si>
  <si>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</si>
  <si>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</si>
  <si>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</si>
  <si>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</si>
  <si>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</si>
  <si>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</si>
  <si>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</si>
  <si>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</si>
  <si>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</si>
  <si>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</si>
  <si>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</si>
  <si>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</si>
  <si>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</si>
  <si>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</si>
  <si>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</si>
  <si>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</si>
  <si>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</si>
  <si>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</si>
  <si>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</si>
  <si>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</si>
  <si>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</si>
  <si>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</si>
  <si>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</si>
  <si>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</si>
  <si>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</si>
  <si>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</si>
  <si>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</si>
  <si>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</si>
  <si>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</si>
  <si>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</si>
  <si>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</si>
  <si>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</si>
  <si>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</si>
  <si>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</si>
  <si>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</si>
  <si>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</si>
  <si>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</si>
  <si>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</si>
  <si>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</si>
  <si>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</si>
  <si>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</si>
  <si>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</si>
  <si>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</si>
  <si>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</si>
  <si>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</si>
  <si>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</si>
  <si>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</si>
  <si>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</si>
  <si>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</si>
  <si>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</si>
  <si>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</si>
  <si>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</si>
  <si>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</si>
  <si>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</si>
  <si>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</si>
  <si>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</si>
  <si>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</si>
  <si>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</si>
  <si>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</si>
  <si>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</si>
  <si>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</si>
  <si>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</si>
  <si>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</si>
  <si>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</si>
  <si>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</si>
  <si>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</si>
  <si>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</si>
  <si>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</si>
  <si>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</si>
  <si>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</si>
  <si>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</si>
  <si>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</si>
  <si>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</si>
  <si>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</si>
  <si>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</si>
  <si>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</si>
  <si>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</si>
  <si>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</si>
  <si>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</si>
  <si>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</si>
  <si>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</si>
  <si>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</si>
  <si>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</si>
  <si>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</si>
  <si>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</si>
  <si>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</si>
  <si>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</si>
  <si>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</si>
  <si>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</si>
  <si>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</si>
  <si>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</si>
  <si>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</si>
  <si>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</si>
  <si>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</si>
  <si>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</si>
  <si>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</si>
  <si>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</si>
  <si>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</si>
  <si>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</si>
  <si>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</si>
  <si>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</si>
  <si>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</si>
  <si>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</si>
  <si>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</si>
  <si>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</si>
  <si>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</si>
  <si>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</si>
  <si>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</si>
  <si>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</si>
  <si>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</si>
  <si>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</si>
  <si>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</si>
  <si>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</si>
  <si>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</si>
  <si>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</si>
  <si>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</si>
  <si>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</si>
  <si>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</si>
  <si>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</si>
  <si>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</si>
  <si>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</si>
  <si>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</si>
  <si>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</si>
  <si>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</si>
  <si>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</si>
  <si>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</si>
  <si>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</si>
  <si>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</si>
  <si>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</si>
  <si>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</si>
  <si>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</si>
  <si>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</si>
  <si>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</si>
  <si>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</si>
  <si>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</si>
  <si>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</si>
  <si>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</si>
  <si>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</si>
  <si>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</si>
  <si>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</si>
  <si>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</si>
  <si>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</si>
  <si>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</si>
  <si>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</si>
  <si>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</si>
  <si>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</si>
  <si>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</si>
  <si>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</si>
  <si>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</si>
  <si>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</si>
  <si>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</si>
  <si>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</si>
  <si>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</si>
  <si>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</si>
  <si>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</si>
  <si>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</si>
  <si>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</si>
  <si>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</si>
  <si>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</si>
  <si>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</si>
  <si>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</si>
  <si>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</si>
  <si>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</si>
  <si>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</si>
  <si>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</si>
  <si>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</si>
  <si>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</si>
  <si>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</si>
  <si>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</si>
  <si>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</si>
  <si>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</si>
  <si>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</si>
  <si>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</si>
  <si>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</si>
  <si>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</si>
  <si>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</si>
  <si>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</si>
  <si>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</si>
  <si>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</si>
  <si>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</si>
  <si>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</si>
  <si>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</si>
  <si>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</si>
  <si>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</si>
  <si>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</si>
  <si>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</si>
  <si>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</si>
  <si>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</si>
  <si>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</si>
  <si>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</si>
  <si>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</si>
  <si>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</si>
  <si>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</si>
  <si>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</si>
  <si>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</si>
  <si>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</si>
  <si>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</si>
  <si>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</si>
  <si>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</si>
  <si>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</si>
  <si>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</si>
  <si>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</si>
  <si>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</si>
  <si>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</si>
  <si>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</si>
  <si>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</si>
  <si>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</si>
  <si>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</si>
  <si>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</si>
  <si>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</si>
  <si>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</si>
  <si>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</si>
  <si>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</si>
  <si>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</si>
  <si>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</si>
  <si>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</si>
  <si>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</si>
  <si>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</si>
  <si>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</si>
  <si>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</si>
  <si>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</si>
  <si>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</si>
  <si>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</si>
  <si>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</si>
  <si>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</si>
  <si>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</si>
  <si>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</si>
  <si>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</si>
  <si>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</si>
  <si>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</si>
  <si>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</si>
  <si>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</si>
  <si>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</si>
  <si>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</si>
  <si>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</si>
  <si>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</si>
  <si>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</si>
  <si>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</si>
  <si>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</si>
  <si>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</si>
  <si>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</si>
  <si>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</si>
  <si>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</si>
  <si>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</si>
  <si>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</si>
  <si>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</si>
  <si>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</si>
  <si>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</si>
  <si>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</si>
  <si>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</si>
  <si>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</si>
  <si>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</si>
  <si>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</si>
  <si>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</si>
  <si>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</si>
  <si>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</si>
  <si>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</si>
  <si>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</si>
  <si>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</si>
  <si>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</si>
  <si>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</si>
  <si>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</si>
  <si>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</si>
  <si>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</si>
  <si>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</si>
  <si>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</si>
  <si>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</si>
  <si>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</si>
  <si>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</si>
  <si>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</si>
  <si>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</si>
  <si>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</si>
  <si>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</si>
  <si>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</si>
  <si>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</si>
  <si>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</si>
  <si>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</si>
  <si>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</si>
  <si>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</si>
  <si>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</si>
  <si>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</si>
  <si>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</si>
  <si>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</si>
  <si>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</si>
  <si>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</si>
  <si>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</si>
  <si>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</si>
  <si>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</si>
  <si>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</si>
  <si>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</si>
  <si>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</si>
  <si>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</si>
  <si>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</si>
  <si>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</si>
  <si>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</si>
  <si>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</si>
  <si>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</si>
  <si>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</si>
  <si>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</si>
  <si>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</si>
  <si>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</si>
  <si>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</si>
  <si>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</si>
  <si>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</si>
  <si>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</si>
  <si>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</si>
  <si>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</si>
  <si>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</si>
  <si>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</si>
  <si>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</si>
  <si>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</si>
  <si>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</si>
  <si>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</si>
  <si>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</si>
  <si>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</si>
  <si>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</si>
  <si>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</si>
  <si>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</si>
  <si>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</si>
  <si>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</si>
  <si>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</si>
  <si>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</si>
  <si>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</si>
  <si>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</si>
  <si>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</si>
  <si>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</si>
  <si>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</si>
  <si>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</si>
  <si>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</si>
  <si>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</si>
  <si>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</si>
  <si>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</si>
  <si>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</si>
  <si>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</si>
  <si>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</si>
  <si>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</si>
  <si>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</si>
  <si>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</si>
  <si>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</si>
  <si>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</si>
  <si>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</si>
  <si>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</si>
  <si>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</si>
  <si>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</si>
  <si>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</si>
  <si>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</si>
  <si>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</si>
  <si>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</si>
  <si>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</si>
  <si>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</si>
  <si>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</si>
  <si>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</si>
  <si>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</si>
  <si>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</si>
  <si>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</si>
  <si>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</si>
  <si>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</si>
  <si>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</si>
  <si>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</si>
  <si>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</si>
  <si>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</si>
  <si>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</si>
  <si>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</si>
  <si>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</si>
  <si>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</si>
  <si>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</si>
  <si>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</si>
  <si>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</si>
  <si>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</si>
  <si>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</si>
  <si>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</si>
  <si>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</si>
  <si>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</si>
  <si>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</si>
  <si>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</si>
  <si>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</si>
  <si>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</si>
  <si>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</si>
  <si>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</si>
  <si>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</si>
  <si>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</si>
  <si>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</si>
  <si>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</si>
  <si>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</si>
  <si>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</si>
  <si>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</si>
  <si>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</si>
  <si>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</si>
  <si>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</si>
  <si>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</si>
  <si>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</si>
  <si>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</si>
  <si>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</si>
  <si>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</si>
  <si>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</si>
  <si>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</si>
  <si>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</si>
  <si>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</si>
  <si>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</si>
  <si>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</si>
  <si>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</si>
  <si>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</si>
  <si>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</si>
  <si>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</si>
  <si>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</si>
  <si>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</si>
  <si>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</si>
  <si>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</si>
  <si>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</si>
  <si>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</si>
  <si>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</si>
  <si>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</si>
  <si>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</si>
  <si>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</si>
  <si>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</si>
  <si>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</si>
  <si>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</si>
  <si>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</si>
  <si>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</si>
  <si>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</si>
  <si>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</si>
  <si>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</si>
  <si>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</si>
  <si>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</si>
  <si>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</si>
  <si>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</si>
  <si>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</si>
  <si>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</si>
  <si>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</si>
  <si>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</si>
  <si>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</si>
  <si>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</si>
  <si>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</si>
  <si>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</si>
  <si>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</si>
  <si>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</si>
  <si>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</si>
  <si>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</si>
  <si>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</si>
  <si>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</si>
  <si>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</si>
  <si>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</si>
  <si>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</si>
  <si>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</si>
  <si>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</si>
  <si>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</si>
  <si>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</si>
  <si>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</si>
  <si>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</si>
  <si>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</si>
  <si>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</si>
  <si>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</si>
  <si>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</si>
  <si>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</si>
  <si>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</si>
  <si>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</si>
  <si>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</si>
  <si>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</si>
  <si>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</si>
  <si>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</si>
  <si>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</si>
  <si>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</si>
  <si>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</si>
  <si>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</si>
  <si>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</si>
  <si>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</si>
  <si>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</si>
  <si>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</si>
  <si>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</si>
  <si>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</si>
  <si>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</si>
  <si>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</si>
  <si>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</si>
  <si>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</si>
  <si>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</si>
  <si>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</si>
  <si>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</si>
  <si>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</si>
  <si>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</si>
  <si>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</si>
  <si>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</si>
  <si>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</si>
  <si>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</si>
  <si>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</si>
  <si>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</si>
  <si>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</si>
  <si>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</si>
  <si>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</si>
  <si>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</si>
  <si>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</si>
  <si>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</si>
  <si>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</si>
  <si>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</si>
  <si>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</si>
  <si>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</si>
  <si>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</si>
  <si>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</si>
  <si>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</si>
  <si>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</si>
  <si>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</si>
  <si>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</si>
  <si>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</si>
  <si>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</si>
  <si>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</si>
  <si>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</si>
  <si>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</si>
  <si>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</si>
  <si>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</si>
  <si>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</si>
  <si>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</si>
  <si>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</si>
  <si>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</si>
  <si>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</si>
  <si>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</si>
  <si>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</si>
  <si>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</si>
  <si>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</si>
  <si>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</si>
  <si>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</si>
  <si>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</si>
  <si>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</si>
  <si>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</si>
  <si>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</si>
  <si>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</si>
  <si>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</si>
  <si>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</si>
  <si>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</si>
  <si>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</si>
  <si>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</si>
  <si>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</si>
  <si>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</si>
  <si>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</si>
  <si>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</si>
  <si>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</si>
  <si>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</si>
  <si>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</si>
  <si>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</si>
  <si>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</si>
  <si>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</si>
  <si>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</si>
  <si>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</si>
  <si>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</si>
  <si>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</si>
  <si>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</si>
  <si>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</si>
  <si>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</si>
  <si>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</si>
  <si>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</si>
  <si>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</si>
  <si>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</si>
  <si>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</si>
  <si>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</si>
  <si>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</si>
  <si>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</si>
  <si>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</si>
  <si>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</si>
  <si>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</si>
  <si>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</si>
  <si>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</si>
  <si>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</si>
  <si>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</si>
  <si>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</si>
  <si>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</si>
  <si>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</si>
  <si>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</si>
  <si>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</si>
  <si>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</si>
  <si>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</si>
  <si>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</si>
  <si>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</si>
  <si>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</si>
  <si>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</si>
  <si>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</si>
  <si>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</si>
  <si>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</si>
  <si>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</si>
  <si>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</si>
  <si>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</si>
  <si>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</si>
  <si>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</si>
  <si>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</si>
  <si>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</si>
  <si>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</si>
  <si>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</si>
  <si>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</si>
  <si>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</si>
  <si>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</si>
  <si>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</si>
  <si>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</si>
  <si>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</si>
  <si>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</si>
  <si>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</si>
  <si>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</si>
  <si>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</si>
  <si>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</si>
  <si>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</si>
  <si>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</si>
  <si>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</si>
  <si>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</si>
  <si>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</si>
  <si>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</si>
  <si>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</si>
  <si>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</si>
  <si>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</si>
  <si>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</si>
  <si>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</si>
  <si>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</si>
  <si>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</si>
  <si>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</si>
  <si>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</si>
  <si>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</si>
  <si>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</si>
  <si>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</si>
  <si>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</si>
  <si>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</si>
  <si>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</si>
  <si>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</si>
  <si>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</si>
  <si>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</si>
  <si>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</si>
  <si>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</si>
  <si>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</si>
  <si>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</si>
  <si>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</si>
  <si>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</si>
  <si>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</si>
  <si>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</si>
  <si>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</si>
  <si>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</si>
  <si>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</si>
  <si>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</si>
  <si>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</si>
  <si>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</si>
  <si>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</si>
  <si>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</si>
  <si>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</si>
  <si>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</si>
  <si>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</si>
  <si>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</si>
  <si>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</si>
  <si>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</si>
  <si>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</si>
  <si>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</si>
  <si>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</si>
  <si>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</si>
  <si>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</si>
  <si>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</si>
  <si>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</si>
  <si>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</si>
  <si>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</si>
  <si>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</si>
  <si>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</si>
  <si>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</si>
  <si>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</si>
  <si>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</si>
  <si>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</si>
  <si>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</si>
  <si>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</si>
  <si>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</si>
  <si>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</si>
  <si>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</si>
  <si>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</si>
  <si>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</si>
  <si>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</si>
  <si>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</si>
  <si>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</si>
  <si>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</si>
  <si>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</si>
  <si>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</si>
  <si>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</si>
  <si>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</si>
  <si>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</si>
  <si>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</si>
  <si>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</si>
  <si>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</si>
  <si>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</si>
  <si>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</si>
  <si>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</si>
  <si>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</si>
  <si>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</si>
  <si>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</si>
  <si>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</si>
  <si>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</si>
  <si>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</si>
  <si>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</si>
  <si>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</si>
  <si>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</si>
  <si>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</si>
  <si>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</si>
  <si>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</si>
  <si>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</si>
  <si>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</si>
  <si>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</si>
  <si>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</si>
  <si>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</si>
  <si>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</si>
  <si>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</si>
  <si>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</si>
  <si>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</si>
  <si>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</si>
  <si>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</si>
  <si>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</si>
  <si>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</si>
  <si>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</si>
  <si>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</si>
  <si>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</si>
  <si>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</si>
  <si>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</si>
  <si>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</si>
  <si>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</si>
  <si>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</si>
  <si>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</si>
  <si>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</si>
  <si>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</si>
  <si>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</si>
  <si>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</si>
  <si>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</si>
  <si>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</si>
  <si>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</si>
  <si>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</si>
  <si>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</si>
  <si>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</si>
  <si>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</si>
  <si>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</si>
  <si>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</si>
  <si>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</si>
  <si>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</si>
  <si>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</si>
  <si>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</si>
  <si>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</si>
  <si>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</si>
  <si>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</si>
  <si>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</si>
  <si>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</si>
  <si>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</si>
  <si>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</si>
  <si>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</si>
  <si>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</si>
  <si>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</si>
  <si>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</si>
  <si>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</si>
  <si>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</si>
  <si>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</si>
  <si>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</si>
  <si>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</si>
  <si>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</si>
  <si>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</si>
  <si>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</si>
  <si>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</si>
  <si>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</si>
  <si>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</si>
  <si>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</si>
  <si>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</si>
  <si>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</si>
  <si>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</si>
  <si>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</si>
  <si>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</si>
  <si>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</si>
  <si>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</si>
  <si>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</si>
  <si>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</si>
  <si>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</si>
  <si>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</si>
  <si>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</si>
  <si>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</si>
  <si>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</si>
  <si>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</si>
  <si>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</si>
  <si>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</si>
  <si>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</si>
  <si>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</si>
  <si>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</si>
  <si>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</si>
  <si>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</si>
  <si>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</si>
  <si>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</si>
  <si>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</si>
  <si>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</si>
  <si>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</si>
  <si>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</si>
  <si>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</si>
  <si>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</si>
  <si>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</si>
  <si>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</si>
  <si>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</si>
  <si>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</si>
  <si>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</si>
  <si>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</si>
  <si>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</si>
  <si>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</si>
  <si>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</si>
  <si>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</si>
  <si>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</si>
  <si>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</si>
  <si>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</si>
  <si>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</si>
  <si>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</si>
  <si>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</si>
  <si>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</si>
  <si>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</si>
  <si>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</si>
  <si>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</si>
  <si>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</si>
  <si>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</si>
  <si>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</si>
  <si>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</si>
  <si>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</si>
  <si>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</si>
  <si>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</si>
  <si>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</si>
  <si>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</si>
  <si>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</si>
  <si>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</si>
  <si>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</si>
  <si>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</si>
  <si>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</si>
  <si>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</si>
  <si>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</si>
  <si>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</si>
  <si>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</si>
  <si>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</si>
  <si>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</si>
  <si>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</si>
  <si>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</si>
  <si>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</si>
  <si>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</si>
  <si>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</si>
  <si>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</si>
  <si>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</si>
  <si>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</si>
  <si>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</si>
  <si>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</si>
  <si>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</si>
  <si>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</si>
  <si>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</si>
  <si>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</si>
  <si>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</si>
  <si>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</si>
  <si>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</si>
  <si>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</si>
  <si>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</si>
  <si>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</si>
  <si>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</si>
  <si>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</si>
  <si>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</si>
  <si>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</si>
  <si>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</si>
  <si>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</si>
  <si>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</si>
  <si>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</si>
  <si>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</si>
  <si>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</si>
  <si>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</si>
  <si>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</si>
  <si>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</si>
  <si>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</si>
  <si>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</si>
  <si>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</si>
  <si>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</si>
  <si>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</si>
  <si>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</si>
  <si>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</si>
  <si>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</si>
  <si>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</si>
  <si>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</si>
  <si>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</si>
  <si>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</si>
  <si>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</si>
  <si>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</si>
  <si>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</si>
  <si>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</si>
  <si>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</si>
  <si>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</si>
  <si>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</si>
  <si>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</si>
  <si>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</si>
  <si>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</si>
  <si>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</si>
  <si>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</si>
  <si>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</si>
  <si>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</si>
  <si>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</si>
  <si>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</si>
  <si>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</si>
  <si>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</si>
  <si>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</si>
  <si>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</si>
  <si>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</si>
  <si>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</si>
  <si>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</si>
  <si>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</si>
  <si>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</si>
  <si>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</si>
  <si>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</si>
  <si>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</si>
  <si>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</si>
  <si>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</si>
  <si>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</si>
  <si>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</si>
  <si>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</si>
  <si>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</si>
  <si>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</si>
  <si>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</si>
  <si>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</si>
  <si>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</si>
  <si>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</si>
  <si>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</si>
  <si>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</si>
  <si>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</si>
  <si>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</si>
  <si>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</si>
  <si>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</si>
  <si>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</si>
  <si>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</si>
  <si>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</si>
  <si>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</si>
  <si>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</si>
  <si>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</si>
  <si>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</si>
  <si>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</si>
  <si>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</si>
  <si>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</si>
  <si>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</si>
  <si>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</si>
  <si>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</si>
  <si>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</si>
  <si>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</si>
  <si>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</si>
  <si>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</si>
  <si>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</si>
  <si>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</si>
  <si>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</si>
  <si>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</si>
  <si>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</si>
  <si>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</si>
  <si>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</si>
  <si>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</si>
  <si>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</si>
  <si>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</si>
  <si>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</si>
  <si>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</si>
  <si>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</si>
  <si>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</si>
  <si>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</si>
  <si>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</si>
  <si>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</si>
  <si>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</si>
  <si>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</si>
  <si>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</si>
  <si>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</si>
  <si>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</si>
  <si>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</si>
  <si>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</si>
  <si>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</si>
  <si>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</si>
  <si>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</si>
  <si>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</si>
  <si>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</si>
  <si>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</si>
  <si>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</si>
  <si>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</si>
  <si>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</si>
  <si>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</si>
  <si>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</si>
  <si>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</si>
  <si>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</si>
  <si>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</si>
  <si>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</si>
  <si>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</si>
  <si>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</si>
  <si>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</si>
  <si>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</si>
  <si>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</si>
  <si>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</si>
  <si>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</si>
  <si>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</si>
  <si>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</si>
  <si>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</si>
  <si>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</si>
  <si>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</si>
  <si>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</si>
  <si>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</si>
  <si>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</si>
  <si>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</si>
  <si>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</si>
  <si>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</si>
  <si>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</si>
  <si>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</si>
  <si>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</si>
  <si>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</si>
  <si>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</si>
  <si>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</si>
  <si>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</si>
  <si>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</si>
  <si>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</si>
  <si>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</si>
  <si>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</si>
  <si>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</si>
  <si>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</si>
  <si>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</si>
  <si>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</si>
  <si>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</si>
  <si>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</si>
  <si>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</si>
  <si>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</si>
  <si>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</si>
  <si>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</si>
  <si>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</si>
  <si>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</si>
  <si>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</si>
  <si>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</si>
  <si>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</si>
  <si>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</si>
  <si>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</si>
  <si>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</si>
  <si>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</si>
  <si>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</si>
  <si>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</si>
  <si>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</si>
  <si>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</si>
  <si>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</si>
  <si>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</si>
  <si>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</si>
  <si>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</si>
  <si>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</si>
  <si>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</si>
  <si>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</si>
  <si>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</si>
  <si>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</si>
  <si>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</si>
  <si>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</si>
  <si>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</si>
  <si>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</si>
  <si>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</si>
  <si>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</si>
  <si>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</si>
  <si>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</si>
  <si>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</si>
  <si>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</si>
  <si>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</si>
  <si>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</si>
  <si>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</si>
  <si>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</si>
  <si>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</si>
  <si>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</si>
  <si>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</si>
  <si>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</si>
  <si>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</si>
  <si>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</si>
  <si>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</si>
  <si>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</si>
  <si>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</si>
  <si>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</si>
  <si>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</si>
  <si>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</si>
  <si>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</si>
  <si>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</si>
  <si>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</si>
  <si>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</si>
  <si>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</si>
  <si>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</si>
  <si>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</si>
  <si>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</si>
  <si>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</si>
  <si>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</si>
  <si>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</si>
  <si>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</si>
  <si>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</si>
  <si>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</si>
  <si>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</si>
  <si>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</si>
  <si>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</si>
  <si>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</si>
  <si>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</si>
  <si>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</si>
  <si>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</si>
  <si>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</si>
  <si>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</si>
  <si>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</si>
  <si>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</si>
  <si>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</si>
  <si>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</si>
  <si>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</si>
  <si>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</si>
  <si>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</si>
  <si>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</si>
  <si>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</si>
  <si>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</si>
  <si>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</si>
  <si>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</si>
  <si>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</si>
  <si>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</si>
  <si>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</si>
  <si>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</si>
  <si>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</si>
  <si>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</si>
  <si>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</si>
  <si>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</si>
  <si>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</si>
  <si>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</si>
  <si>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</si>
  <si>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</si>
  <si>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</si>
  <si>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</si>
  <si>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</si>
  <si>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</si>
  <si>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</si>
  <si>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</si>
  <si>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</si>
  <si>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</si>
  <si>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</si>
  <si>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</si>
  <si>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</si>
  <si>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</si>
  <si>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</si>
  <si>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</si>
  <si>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</si>
  <si>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</si>
  <si>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</si>
  <si>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</si>
  <si>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</si>
  <si>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</si>
  <si>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</si>
  <si>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</si>
  <si>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</si>
  <si>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</si>
  <si>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</si>
  <si>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</si>
  <si>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</si>
  <si>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</si>
  <si>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</si>
  <si>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</si>
  <si>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</si>
  <si>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</si>
  <si>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</si>
  <si>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</si>
  <si>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</si>
  <si>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</si>
  <si>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</si>
  <si>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</si>
  <si>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</si>
  <si>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</si>
  <si>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</si>
  <si>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</si>
  <si>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</si>
  <si>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</si>
  <si>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</si>
  <si>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</si>
  <si>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</si>
  <si>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</si>
  <si>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</si>
  <si>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</si>
  <si>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</si>
  <si>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</si>
  <si>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</si>
  <si>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</si>
  <si>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</si>
  <si>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</si>
  <si>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</si>
  <si>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</si>
  <si>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</si>
  <si>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</si>
  <si>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</si>
  <si>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</si>
  <si>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</si>
  <si>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</si>
  <si>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</si>
  <si>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</si>
  <si>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</si>
  <si>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</si>
  <si>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</si>
  <si>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</si>
  <si>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</si>
  <si>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</si>
  <si>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</si>
  <si>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</si>
  <si>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</si>
  <si>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</si>
  <si>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</si>
  <si>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</si>
  <si>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</si>
  <si>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</si>
  <si>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</si>
  <si>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</si>
  <si>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</si>
  <si>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</si>
  <si>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</si>
  <si>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</si>
  <si>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</si>
  <si>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</si>
  <si>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</si>
  <si>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</si>
  <si>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</si>
  <si>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</si>
  <si>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</si>
  <si>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</si>
  <si>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</si>
  <si>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</si>
  <si>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</si>
  <si>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</si>
  <si>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</si>
  <si>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</si>
  <si>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</si>
  <si>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</si>
  <si>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</si>
  <si>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</si>
  <si>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</si>
  <si>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</si>
  <si>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</si>
  <si>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</si>
  <si>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</si>
  <si>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</si>
  <si>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</si>
  <si>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</si>
  <si>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</si>
  <si>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</si>
  <si>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</si>
  <si>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</si>
  <si>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</si>
  <si>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</si>
  <si>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</si>
  <si>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</si>
  <si>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</si>
  <si>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</si>
  <si>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</si>
  <si>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</si>
  <si>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</si>
  <si>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</si>
  <si>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</si>
  <si>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</si>
  <si>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</si>
  <si>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</si>
  <si>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</si>
  <si>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</si>
  <si>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</si>
  <si>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</si>
  <si>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</si>
  <si>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</si>
  <si>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</si>
  <si>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</si>
  <si>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</si>
  <si>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</si>
  <si>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</si>
  <si>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</si>
  <si>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</si>
  <si>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</si>
  <si>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</si>
  <si>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</si>
  <si>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</si>
  <si>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</si>
  <si>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</si>
  <si>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</si>
  <si>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</si>
  <si>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</si>
  <si>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</si>
  <si>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</si>
  <si>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</si>
  <si>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</si>
  <si>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</si>
  <si>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</si>
  <si>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</si>
  <si>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</si>
  <si>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</si>
  <si>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</si>
  <si>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</si>
  <si>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</si>
  <si>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</si>
  <si>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</si>
  <si>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</si>
  <si>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</si>
  <si>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</si>
  <si>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</si>
  <si>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</si>
  <si>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</si>
  <si>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</si>
  <si>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</si>
  <si>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</si>
  <si>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</si>
  <si>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</si>
  <si>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</si>
  <si>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</si>
  <si>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</si>
  <si>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</si>
  <si>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</si>
  <si>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</si>
  <si>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</si>
  <si>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</si>
  <si>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</si>
  <si>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</si>
  <si>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</si>
  <si>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</si>
  <si>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</si>
  <si>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</si>
  <si>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</si>
  <si>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</si>
  <si>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</si>
  <si>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</si>
  <si>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</si>
  <si>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</si>
  <si>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</si>
  <si>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</si>
  <si>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</si>
  <si>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</si>
  <si>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</si>
  <si>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</si>
  <si>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</si>
  <si>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</si>
  <si>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</si>
  <si>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</si>
  <si>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</si>
  <si>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</si>
  <si>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</si>
  <si>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</si>
  <si>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</si>
  <si>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</si>
  <si>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</si>
  <si>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</si>
  <si>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</si>
  <si>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</si>
  <si>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</si>
  <si>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</si>
  <si>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</si>
  <si>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</si>
  <si>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</si>
  <si>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</si>
  <si>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</si>
  <si>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</si>
  <si>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</si>
  <si>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</si>
  <si>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</si>
  <si>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</si>
  <si>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</si>
  <si>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</si>
  <si>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</si>
  <si>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</si>
  <si>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</si>
  <si>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</si>
  <si>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</si>
  <si>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</si>
  <si>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</si>
  <si>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</si>
  <si>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</si>
  <si>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</si>
  <si>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</si>
  <si>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</si>
  <si>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</si>
  <si>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</si>
  <si>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</si>
  <si>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</si>
  <si>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</si>
  <si>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</si>
  <si>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</si>
  <si>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</si>
  <si>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</si>
  <si>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</si>
  <si>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</si>
  <si>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</si>
  <si>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</si>
  <si>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</si>
  <si>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</si>
  <si>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</si>
  <si>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</si>
  <si>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</si>
  <si>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</si>
  <si>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</si>
  <si>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</si>
  <si>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</si>
  <si>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</si>
  <si>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</si>
  <si>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</si>
  <si>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</si>
  <si>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</si>
  <si>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</si>
  <si>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</si>
  <si>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</si>
  <si>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</si>
  <si>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</si>
  <si>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</si>
  <si>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</si>
  <si>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</si>
  <si>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</si>
  <si>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</si>
  <si>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</si>
  <si>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</si>
  <si>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</si>
  <si>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</si>
  <si>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</si>
  <si>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</si>
  <si>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</si>
  <si>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</si>
  <si>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</si>
  <si>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</si>
  <si>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</si>
  <si>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</si>
  <si>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</si>
  <si>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</si>
  <si>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</si>
  <si>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</si>
  <si>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</si>
  <si>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</si>
  <si>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</si>
  <si>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</si>
  <si>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</si>
  <si>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</si>
  <si>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</si>
  <si>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</si>
  <si>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</si>
  <si>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</si>
  <si>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</si>
  <si>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</si>
  <si>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</si>
  <si>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</si>
  <si>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</si>
  <si>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</si>
  <si>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</si>
  <si>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</si>
  <si>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</si>
  <si>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</si>
  <si>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</si>
  <si>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</si>
  <si>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</si>
  <si>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</si>
  <si>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</si>
  <si>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</si>
  <si>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</si>
  <si>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</si>
  <si>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</si>
  <si>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</si>
  <si>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</si>
  <si>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</si>
  <si>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</si>
  <si>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</si>
  <si>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</si>
  <si>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</si>
  <si>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</si>
  <si>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</si>
  <si>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</si>
  <si>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</si>
  <si>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</si>
  <si>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</si>
  <si>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</si>
  <si>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</si>
  <si>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</si>
  <si>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</si>
  <si>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</si>
  <si>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</si>
  <si>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</si>
  <si>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</si>
  <si>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</si>
  <si>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</si>
  <si>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</si>
  <si>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</si>
  <si>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</si>
  <si>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</si>
  <si>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</si>
  <si>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</si>
  <si>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</si>
  <si>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</si>
  <si>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</si>
  <si>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</si>
  <si>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</si>
  <si>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</si>
  <si>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</si>
  <si>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</si>
  <si>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</si>
  <si>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</si>
  <si>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</si>
  <si>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</si>
  <si>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</si>
  <si>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</si>
  <si>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</si>
  <si>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</si>
  <si>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</si>
  <si>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</si>
  <si>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</si>
  <si>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</si>
  <si>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</si>
  <si>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</si>
  <si>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</si>
  <si>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</si>
  <si>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</si>
  <si>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</si>
  <si>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</si>
  <si>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</si>
  <si>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</si>
  <si>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</si>
  <si>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</si>
  <si>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</si>
  <si>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</si>
  <si>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</si>
  <si>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</si>
  <si>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</si>
  <si>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</si>
  <si>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</si>
  <si>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</si>
  <si>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</si>
  <si>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</si>
  <si>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</si>
  <si>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</si>
  <si>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</si>
  <si>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</si>
  <si>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</si>
  <si>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</si>
  <si>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</si>
  <si>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</si>
  <si>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</si>
  <si>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</si>
  <si>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</si>
  <si>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</si>
  <si>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</si>
  <si>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</si>
  <si>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</si>
  <si>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</si>
  <si>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</si>
  <si>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</si>
  <si>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</si>
  <si>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</si>
  <si>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</si>
  <si>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</si>
  <si>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</si>
  <si>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</si>
  <si>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</si>
  <si>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</si>
  <si>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</si>
  <si>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</si>
  <si>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</si>
  <si>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</si>
  <si>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</si>
  <si>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</si>
  <si>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</si>
  <si>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</si>
  <si>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</si>
  <si>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</si>
  <si>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</si>
  <si>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</si>
  <si>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</si>
  <si>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</si>
  <si>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</si>
  <si>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</si>
  <si>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</si>
  <si>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</si>
  <si>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</si>
  <si>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</si>
  <si>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</si>
  <si>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</si>
  <si>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</si>
  <si>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</si>
  <si>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</si>
  <si>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</si>
  <si>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</si>
  <si>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</si>
  <si>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</si>
  <si>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</si>
  <si>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</si>
  <si>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</si>
  <si>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</si>
  <si>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</si>
  <si>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</si>
  <si>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</si>
  <si>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</si>
  <si>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</si>
  <si>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</si>
  <si>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</si>
  <si>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</si>
  <si>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</si>
  <si>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</si>
  <si>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</si>
  <si>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</si>
  <si>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</si>
  <si>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</si>
  <si>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</si>
  <si>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</si>
  <si>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</si>
  <si>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</si>
  <si>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</si>
  <si>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</si>
  <si>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</si>
  <si>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</si>
  <si>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</si>
  <si>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</si>
  <si>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</si>
  <si>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</si>
  <si>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</si>
  <si>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</si>
  <si>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</si>
  <si>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</si>
  <si>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</si>
  <si>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</si>
  <si>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</si>
  <si>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</si>
  <si>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</si>
  <si>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</si>
  <si>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</si>
  <si>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</si>
  <si>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</si>
  <si>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</si>
  <si>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</si>
  <si>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</si>
  <si>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</si>
  <si>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</si>
  <si>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</si>
  <si>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</si>
  <si>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</si>
  <si>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</si>
  <si>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</si>
  <si>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</si>
  <si>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</si>
  <si>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</si>
  <si>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</si>
  <si>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</si>
  <si>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</si>
  <si>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</si>
  <si>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</si>
  <si>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</si>
  <si>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</si>
  <si>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</si>
  <si>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</si>
  <si>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</si>
  <si>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</si>
  <si>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</si>
  <si>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</si>
  <si>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</si>
  <si>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</si>
  <si>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</si>
  <si>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</si>
  <si>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</si>
  <si>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</si>
  <si>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</si>
  <si>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</si>
  <si>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</si>
  <si>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</si>
  <si>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</si>
  <si>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</si>
  <si>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</si>
  <si>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</si>
  <si>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</si>
  <si>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</si>
  <si>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</si>
  <si>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</si>
  <si>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</si>
  <si>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</si>
  <si>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</si>
  <si>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</si>
  <si>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</si>
  <si>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</si>
  <si>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</si>
  <si>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</si>
  <si>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</si>
  <si>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</si>
  <si>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</si>
  <si>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</si>
  <si>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</si>
  <si>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</si>
  <si>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</si>
  <si>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</si>
  <si>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</si>
  <si>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</si>
  <si>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</si>
  <si>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</si>
  <si>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</si>
  <si>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</si>
  <si>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</si>
  <si>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</si>
  <si>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</si>
  <si>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</si>
  <si>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</si>
  <si>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</si>
  <si>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</si>
  <si>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</si>
  <si>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</si>
  <si>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</si>
  <si>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</si>
  <si>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</si>
  <si>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</si>
  <si>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</si>
  <si>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</si>
  <si>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</si>
  <si>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</si>
  <si>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</si>
  <si>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</si>
  <si>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</si>
  <si>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</si>
  <si>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</si>
  <si>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</si>
  <si>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</si>
  <si>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</si>
  <si>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</si>
  <si>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</si>
  <si>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</si>
  <si>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</si>
  <si>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</si>
  <si>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</si>
  <si>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</si>
  <si>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</si>
  <si>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</si>
  <si>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</si>
  <si>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</si>
  <si>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</si>
  <si>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</si>
  <si>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</si>
  <si>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</si>
  <si>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</si>
  <si>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</si>
  <si>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</si>
  <si>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</si>
  <si>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</si>
  <si>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</si>
  <si>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</si>
  <si>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</si>
  <si>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</si>
  <si>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</si>
  <si>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</si>
  <si>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</si>
  <si>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</si>
  <si>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</si>
  <si>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</si>
  <si>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</si>
  <si>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</si>
  <si>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</si>
  <si>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</si>
  <si>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</si>
  <si>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</si>
  <si>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</si>
  <si>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</si>
  <si>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</si>
  <si>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</si>
  <si>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</si>
  <si>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</si>
  <si>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</si>
  <si>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</si>
  <si>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</si>
  <si>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</si>
  <si>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</si>
  <si>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</si>
  <si>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</si>
  <si>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</si>
  <si>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</si>
  <si>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</si>
  <si>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</si>
  <si>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</si>
  <si>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</si>
  <si>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</si>
  <si>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</si>
  <si>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</si>
  <si>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</si>
  <si>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</si>
  <si>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</si>
  <si>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</si>
  <si>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</si>
  <si>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</si>
  <si>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</si>
  <si>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</si>
  <si>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</si>
  <si>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</si>
  <si>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</si>
  <si>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</si>
  <si>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</si>
  <si>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</si>
  <si>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</si>
  <si>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</si>
  <si>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</si>
  <si>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</si>
  <si>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</si>
  <si>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</si>
  <si>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</si>
  <si>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</si>
  <si>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</si>
  <si>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</si>
  <si>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</si>
  <si>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</si>
  <si>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</si>
  <si>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</si>
  <si>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</si>
  <si>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</si>
  <si>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</si>
  <si>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</si>
  <si>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</si>
  <si>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</si>
  <si>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</si>
  <si>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</si>
  <si>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</si>
  <si>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</si>
  <si>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</si>
  <si>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</si>
  <si>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</si>
  <si>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</si>
  <si>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</si>
  <si>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</si>
  <si>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</si>
  <si>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</si>
  <si>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</si>
  <si>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</si>
  <si>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</si>
  <si>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</si>
  <si>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</si>
  <si>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</si>
  <si>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</si>
  <si>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</si>
  <si>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</si>
  <si>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</si>
  <si>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</si>
  <si>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</si>
  <si>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</si>
  <si>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</si>
  <si>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</si>
  <si>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</si>
  <si>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</si>
  <si>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</si>
  <si>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</si>
  <si>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</si>
  <si>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</si>
  <si>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</si>
  <si>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</si>
  <si>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</si>
  <si>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</si>
  <si>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</si>
  <si>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</si>
  <si>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</si>
  <si>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</si>
  <si>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</si>
  <si>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</si>
  <si>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</si>
  <si>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</si>
  <si>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</si>
  <si>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</si>
  <si>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</si>
  <si>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</si>
  <si>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</si>
  <si>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</si>
  <si>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</si>
  <si>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</si>
  <si>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</si>
  <si>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</si>
  <si>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</si>
  <si>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</si>
  <si>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</si>
  <si>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</si>
  <si>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</si>
  <si>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</si>
  <si>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</si>
  <si>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</si>
  <si>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</si>
  <si>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</si>
  <si>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</si>
  <si>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</si>
  <si>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</si>
  <si>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</si>
  <si>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</si>
  <si>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</si>
  <si>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</si>
  <si>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</si>
  <si>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</si>
  <si>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</si>
  <si>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</si>
  <si>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</si>
  <si>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</si>
  <si>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</si>
  <si>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</si>
  <si>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</si>
  <si>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</si>
  <si>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</si>
  <si>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</si>
  <si>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</si>
  <si>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</si>
  <si>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</si>
  <si>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</si>
  <si>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</si>
  <si>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</si>
  <si>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</si>
  <si>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</si>
  <si>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</si>
  <si>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</si>
  <si>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</si>
  <si>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</si>
  <si>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</si>
  <si>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</si>
  <si>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</si>
  <si>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</si>
  <si>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</si>
  <si>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</si>
  <si>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</si>
  <si>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</si>
  <si>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</si>
  <si>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</si>
  <si>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</si>
  <si>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</si>
  <si>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</si>
  <si>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</si>
  <si>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</si>
  <si>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</si>
  <si>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</si>
  <si>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</si>
  <si>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</si>
  <si>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</si>
  <si>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</si>
  <si>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</si>
  <si>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</si>
  <si>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</si>
  <si>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</si>
  <si>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</si>
  <si>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</si>
  <si>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</si>
  <si>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</si>
  <si>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</si>
  <si>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</si>
  <si>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</si>
  <si>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</si>
  <si>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</si>
  <si>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</si>
  <si>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</si>
  <si>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</si>
  <si>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</si>
  <si>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</si>
  <si>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</si>
  <si>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</si>
  <si>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</si>
  <si>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</si>
  <si>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</si>
  <si>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</si>
  <si>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</si>
  <si>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</si>
  <si>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</si>
  <si>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</si>
  <si>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</si>
  <si>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</si>
  <si>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</si>
  <si>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</si>
  <si>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</si>
  <si>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</si>
  <si>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</si>
  <si>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</si>
  <si>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</si>
  <si>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</si>
  <si>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</si>
  <si>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</si>
  <si>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</si>
  <si>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</si>
  <si>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</si>
  <si>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</si>
  <si>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</si>
  <si>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</si>
  <si>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</si>
  <si>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</si>
  <si>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</si>
  <si>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</si>
  <si>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</si>
  <si>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</si>
  <si>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</si>
  <si>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</si>
  <si>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</si>
  <si>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</si>
  <si>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</si>
  <si>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</si>
  <si>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</si>
  <si>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</si>
  <si>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</si>
  <si>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</si>
  <si>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</si>
  <si>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</si>
  <si>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</si>
  <si>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</si>
  <si>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</si>
  <si>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</si>
  <si>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</si>
  <si>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</si>
  <si>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</si>
  <si>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</si>
  <si>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</si>
  <si>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</si>
  <si>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</si>
  <si>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</si>
  <si>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</si>
  <si>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</si>
  <si>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</si>
  <si>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</si>
  <si>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</si>
  <si>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</si>
  <si>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</si>
  <si>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</si>
  <si>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</si>
  <si>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</si>
  <si>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</si>
  <si>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</si>
  <si>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</si>
  <si>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</si>
  <si>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</si>
  <si>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</si>
  <si>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</si>
  <si>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</si>
  <si>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</si>
  <si>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</si>
  <si>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</si>
  <si>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</si>
  <si>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</si>
  <si>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</si>
  <si>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</si>
  <si>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</si>
  <si>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</si>
  <si>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</si>
  <si>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</si>
  <si>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</si>
  <si>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</si>
  <si>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</si>
  <si>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</si>
  <si>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</si>
  <si>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</si>
  <si>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</si>
  <si>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</si>
  <si>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</si>
  <si>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</si>
  <si>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</si>
  <si>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</si>
  <si>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</si>
  <si>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</si>
  <si>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</si>
  <si>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</si>
  <si>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</si>
  <si>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</si>
  <si>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</si>
  <si>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</si>
  <si>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</si>
  <si>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</si>
  <si>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</si>
  <si>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</si>
  <si>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</si>
  <si>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</si>
  <si>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</si>
  <si>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</si>
  <si>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</si>
  <si>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</si>
  <si>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</si>
  <si>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</si>
  <si>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</si>
  <si>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</si>
  <si>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</si>
  <si>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</si>
  <si>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</si>
  <si>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</si>
  <si>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</si>
  <si>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</si>
  <si>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</si>
  <si>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</si>
  <si>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</si>
  <si>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</si>
  <si>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</si>
  <si>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</si>
  <si>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</si>
  <si>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</si>
  <si>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</si>
  <si>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</si>
  <si>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</si>
  <si>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</si>
  <si>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</si>
  <si>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</si>
  <si>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</si>
  <si>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</si>
  <si>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</si>
  <si>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</si>
  <si>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</si>
  <si>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</si>
  <si>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</si>
  <si>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</si>
  <si>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</si>
  <si>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</si>
  <si>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</si>
  <si>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</si>
  <si>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</si>
  <si>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</si>
  <si>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</si>
  <si>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</si>
  <si>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</si>
  <si>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</si>
  <si>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</si>
  <si>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</si>
  <si>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</si>
  <si>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</si>
  <si>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</si>
  <si>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</si>
  <si>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</si>
  <si>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</si>
  <si>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</si>
  <si>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</si>
  <si>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</si>
  <si>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</si>
  <si>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</si>
  <si>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</si>
  <si>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</si>
  <si>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</si>
  <si>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</si>
  <si>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</si>
  <si>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</si>
  <si>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</si>
  <si>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</si>
  <si>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</si>
  <si>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</si>
  <si>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</si>
  <si>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</si>
  <si>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</si>
  <si>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</si>
  <si>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</si>
  <si>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</si>
  <si>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</si>
  <si>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</si>
  <si>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</si>
  <si>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</si>
  <si>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</si>
  <si>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</si>
  <si>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</si>
  <si>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</si>
  <si>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</si>
  <si>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</si>
  <si>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</si>
  <si>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</si>
  <si>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</si>
  <si>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</si>
  <si>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</si>
  <si>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</si>
  <si>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</si>
  <si>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</si>
  <si>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</si>
  <si>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</si>
  <si>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</si>
  <si>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</si>
  <si>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</si>
  <si>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</si>
  <si>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</si>
  <si>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</si>
  <si>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</si>
  <si>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</si>
  <si>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</si>
  <si>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</si>
  <si>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</si>
  <si>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</si>
  <si>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</si>
  <si>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</si>
  <si>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</si>
  <si>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</si>
  <si>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</si>
  <si>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</si>
  <si>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</si>
  <si>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</si>
  <si>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</si>
  <si>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</si>
  <si>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</si>
  <si>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</si>
  <si>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</si>
  <si>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</si>
  <si>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</si>
  <si>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</si>
  <si>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</si>
  <si>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</si>
  <si>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</si>
  <si>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</si>
  <si>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</si>
  <si>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</si>
  <si>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</si>
  <si>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</si>
  <si>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</si>
  <si>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</si>
  <si>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</si>
  <si>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</si>
  <si>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</si>
  <si>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</si>
  <si>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</si>
  <si>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</si>
  <si>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</si>
  <si>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</si>
  <si>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</si>
  <si>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</si>
  <si>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</si>
  <si>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</si>
  <si>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</si>
  <si>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</si>
  <si>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</si>
  <si>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</si>
  <si>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</si>
  <si>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</si>
  <si>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</si>
  <si>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</si>
  <si>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</si>
  <si>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</si>
  <si>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</si>
  <si>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</si>
  <si>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</si>
  <si>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</si>
  <si>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</si>
  <si>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</si>
  <si>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</si>
  <si>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</si>
  <si>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</si>
  <si>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</si>
  <si>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</si>
  <si>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</si>
  <si>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</si>
  <si>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</si>
  <si>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</si>
  <si>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</si>
  <si>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</si>
  <si>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</si>
  <si>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</si>
  <si>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</si>
  <si>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</si>
  <si>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</si>
  <si>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</si>
  <si>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</si>
  <si>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</si>
  <si>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</si>
  <si>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</si>
  <si>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</si>
  <si>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</si>
  <si>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</si>
  <si>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</si>
  <si>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</si>
  <si>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</si>
  <si>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</si>
  <si>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</si>
  <si>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</si>
  <si>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</si>
  <si>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</si>
  <si>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</si>
  <si>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</si>
  <si>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</si>
  <si>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</si>
  <si>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</si>
  <si>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</si>
  <si>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</si>
  <si>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</si>
  <si>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</si>
  <si>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</si>
  <si>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</si>
  <si>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</si>
  <si>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</si>
  <si>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</si>
  <si>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</si>
  <si>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</si>
  <si>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</si>
  <si>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</si>
  <si>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</si>
  <si>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</si>
  <si>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</si>
  <si>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</si>
  <si>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</si>
  <si>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</si>
  <si>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</si>
  <si>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</si>
  <si>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</si>
  <si>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</si>
  <si>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</si>
  <si>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</si>
  <si>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</si>
  <si>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</si>
  <si>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</si>
  <si>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</si>
  <si>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</si>
  <si>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</si>
  <si>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</si>
  <si>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</si>
  <si>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</si>
  <si>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</si>
  <si>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</si>
  <si>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</si>
  <si>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</si>
  <si>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</si>
  <si>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</si>
  <si>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</si>
  <si>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</si>
  <si>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</si>
  <si>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</si>
  <si>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</si>
  <si>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</si>
  <si>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</si>
  <si>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</si>
  <si>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</si>
  <si>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</si>
  <si>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</si>
  <si>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</si>
  <si>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</si>
  <si>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</si>
  <si>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</si>
  <si>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</si>
  <si>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</si>
  <si>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</si>
  <si>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</si>
  <si>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</si>
  <si>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</si>
  <si>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</si>
  <si>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</si>
  <si>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</si>
  <si>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</si>
  <si>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</si>
  <si>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</si>
  <si>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</si>
  <si>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</si>
  <si>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</si>
  <si>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</si>
  <si>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</si>
  <si>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</si>
  <si>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</si>
  <si>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</si>
  <si>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</si>
  <si>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</si>
  <si>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</si>
  <si>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</si>
  <si>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</si>
  <si>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</si>
  <si>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</si>
  <si>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</si>
  <si>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</si>
  <si>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</si>
  <si>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</si>
  <si>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</si>
  <si>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</si>
  <si>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</si>
  <si>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</si>
  <si>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</si>
  <si>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</si>
  <si>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</si>
  <si>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</si>
  <si>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</si>
  <si>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</si>
  <si>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</si>
  <si>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</si>
  <si>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</si>
  <si>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</si>
  <si>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</si>
  <si>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</si>
  <si>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</si>
  <si>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</si>
  <si>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</si>
  <si>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</si>
  <si>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</si>
  <si>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</si>
  <si>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</si>
  <si>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</si>
  <si>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</si>
  <si>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</si>
  <si>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</si>
  <si>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</si>
  <si>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</si>
  <si>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</si>
  <si>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</si>
  <si>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</si>
  <si>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</si>
  <si>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</si>
  <si>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</si>
  <si>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</si>
  <si>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</si>
  <si>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</si>
  <si>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</si>
  <si>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</si>
  <si>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</si>
  <si>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</si>
  <si>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</si>
  <si>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</si>
  <si>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</si>
  <si>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</si>
  <si>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</si>
  <si>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</si>
  <si>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</si>
  <si>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</si>
  <si>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</si>
  <si>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</si>
  <si>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</si>
  <si>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</si>
  <si>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</si>
  <si>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</si>
  <si>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</si>
  <si>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</si>
  <si>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</si>
  <si>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</si>
  <si>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</si>
  <si>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</si>
  <si>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</si>
  <si>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</si>
  <si>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</si>
  <si>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</si>
  <si>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</si>
  <si>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</si>
  <si>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</si>
  <si>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</si>
  <si>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</si>
  <si>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</si>
  <si>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</si>
  <si>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</si>
  <si>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</si>
  <si>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</si>
  <si>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</si>
  <si>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</si>
  <si>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</si>
  <si>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</si>
  <si>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</si>
  <si>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</si>
  <si>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</si>
  <si>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</si>
  <si>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</si>
  <si>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</si>
  <si>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</si>
  <si>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</si>
  <si>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</si>
  <si>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</si>
  <si>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</si>
  <si>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</si>
  <si>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</si>
  <si>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</si>
  <si>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</si>
  <si>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</si>
  <si>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</si>
  <si>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</si>
  <si>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</si>
  <si>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</si>
  <si>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</si>
  <si>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</si>
  <si>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</si>
  <si>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</si>
  <si>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</si>
  <si>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</si>
  <si>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</si>
  <si>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</si>
  <si>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</si>
  <si>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</si>
  <si>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</si>
  <si>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</si>
  <si>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</si>
  <si>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</si>
  <si>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</si>
  <si>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</si>
  <si>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</si>
  <si>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</si>
  <si>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</si>
  <si>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</si>
  <si>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</si>
  <si>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</si>
  <si>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</si>
  <si>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</si>
  <si>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</si>
  <si>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</si>
  <si>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</si>
  <si>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</si>
  <si>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</si>
  <si>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</si>
  <si>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</si>
  <si>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</si>
  <si>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</si>
  <si>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</si>
  <si>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</si>
  <si>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</si>
  <si>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</si>
  <si>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</si>
  <si>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</si>
  <si>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</si>
  <si>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</si>
  <si>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</si>
  <si>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</si>
  <si>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</si>
  <si>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</si>
  <si>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</si>
  <si>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</si>
  <si>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</si>
  <si>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</si>
  <si>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</si>
  <si>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</si>
  <si>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</si>
  <si>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</si>
  <si>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</si>
  <si>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</si>
  <si>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</si>
  <si>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</si>
  <si>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</si>
  <si>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</si>
  <si>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</si>
  <si>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</si>
  <si>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</si>
  <si>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</si>
  <si>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</si>
  <si>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</si>
  <si>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</si>
  <si>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</si>
  <si>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</si>
  <si>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</si>
  <si>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</si>
  <si>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</si>
  <si>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</si>
  <si>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</si>
  <si>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</si>
  <si>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</si>
  <si>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</si>
  <si>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</si>
  <si>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</si>
  <si>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</si>
  <si>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</si>
  <si>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</si>
  <si>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</si>
  <si>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</si>
  <si>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</si>
  <si>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</si>
  <si>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</si>
  <si>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</si>
  <si>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</si>
  <si>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</si>
  <si>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</si>
  <si>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</si>
  <si>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</si>
  <si>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</si>
  <si>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</si>
  <si>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</si>
  <si>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</si>
  <si>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</si>
  <si>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</si>
  <si>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</si>
  <si>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</si>
  <si>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</si>
  <si>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</si>
  <si>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</si>
  <si>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</si>
  <si>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</si>
  <si>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</si>
  <si>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</si>
  <si>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</si>
  <si>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</si>
  <si>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</si>
  <si>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</si>
  <si>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</si>
  <si>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</si>
  <si>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</si>
  <si>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</si>
  <si>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</si>
  <si>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</si>
  <si>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</si>
  <si>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</si>
  <si>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</si>
  <si>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</si>
  <si>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</si>
  <si>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</si>
  <si>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</si>
  <si>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</si>
  <si>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</si>
  <si>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</si>
  <si>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</si>
  <si>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</si>
  <si>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</si>
  <si>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</si>
  <si>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</si>
  <si>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</si>
  <si>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</si>
  <si>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</si>
  <si>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</si>
  <si>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</si>
  <si>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</si>
  <si>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</si>
  <si>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</si>
  <si>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</si>
  <si>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</si>
  <si>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</si>
  <si>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</si>
  <si>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</si>
  <si>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</si>
  <si>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</si>
  <si>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</si>
  <si>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</si>
  <si>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</si>
  <si>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</si>
  <si>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</si>
  <si>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</si>
  <si>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</si>
  <si>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</si>
  <si>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</si>
  <si>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</si>
  <si>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</si>
  <si>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</si>
  <si>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</si>
  <si>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</si>
  <si>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</si>
  <si>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</si>
  <si>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</si>
  <si>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</si>
  <si>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</si>
  <si>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</si>
  <si>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</si>
  <si>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</si>
  <si>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</si>
  <si>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</si>
  <si>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</si>
  <si>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</si>
  <si>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</si>
  <si>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</si>
  <si>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</si>
  <si>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</si>
  <si>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</si>
  <si>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</si>
  <si>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</si>
  <si>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</si>
  <si>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</si>
  <si>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</si>
  <si>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</si>
  <si>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</si>
  <si>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</si>
  <si>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</si>
  <si>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</si>
  <si>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</si>
  <si>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</si>
  <si>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</si>
  <si>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</si>
  <si>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</si>
  <si>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</si>
  <si>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</si>
  <si>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</si>
  <si>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</si>
  <si>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</si>
  <si>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</si>
  <si>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</si>
  <si>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</si>
  <si>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</si>
  <si>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</si>
  <si>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</si>
  <si>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</si>
  <si>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</si>
  <si>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</si>
  <si>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</si>
  <si>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</si>
  <si>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</si>
  <si>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</si>
  <si>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</si>
  <si>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</si>
  <si>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</si>
  <si>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</si>
  <si>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</si>
  <si>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</si>
  <si>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</si>
  <si>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</si>
  <si>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</si>
  <si>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</si>
  <si>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</si>
  <si>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</si>
  <si>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</si>
  <si>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</si>
  <si>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</si>
  <si>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</si>
  <si>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</si>
  <si>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</si>
  <si>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</si>
  <si>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</si>
  <si>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</si>
  <si>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</si>
  <si>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</si>
  <si>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</si>
  <si>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</si>
  <si>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</si>
  <si>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</si>
  <si>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</si>
  <si>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</si>
  <si>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</si>
  <si>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</si>
  <si>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</si>
  <si>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</si>
  <si>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</si>
  <si>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</si>
  <si>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</si>
  <si>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</si>
  <si>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</si>
  <si>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</si>
  <si>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</si>
  <si>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</si>
  <si>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</si>
  <si>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</si>
  <si>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</si>
  <si>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</si>
  <si>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</si>
  <si>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</si>
  <si>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</si>
  <si>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</si>
  <si>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</si>
  <si>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</si>
  <si>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</si>
  <si>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</si>
  <si>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</si>
  <si>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</si>
  <si>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</si>
  <si>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</si>
  <si>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</si>
  <si>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</si>
  <si>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</si>
  <si>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</si>
  <si>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</si>
  <si>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</si>
  <si>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</si>
  <si>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</si>
  <si>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</si>
  <si>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</si>
  <si>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</si>
  <si>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</si>
  <si>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</si>
  <si>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</si>
  <si>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</si>
  <si>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</si>
  <si>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</si>
  <si>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</si>
  <si>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</si>
  <si>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</si>
  <si>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</si>
  <si>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</si>
  <si>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</si>
  <si>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</si>
  <si>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</si>
  <si>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</si>
  <si>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</si>
  <si>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</si>
  <si>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</si>
  <si>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</si>
  <si>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</si>
  <si>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</si>
  <si>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</si>
  <si>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</si>
  <si>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</si>
  <si>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</si>
  <si>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</si>
  <si>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</si>
  <si>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</si>
  <si>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</si>
  <si>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</si>
  <si>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</si>
  <si>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</si>
  <si>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</si>
  <si>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</si>
  <si>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</si>
  <si>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</si>
  <si>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</si>
  <si>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</si>
  <si>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</si>
  <si>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</si>
  <si>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</si>
  <si>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</si>
  <si>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</si>
  <si>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</si>
  <si>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</si>
  <si>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</si>
  <si>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</si>
  <si>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</si>
  <si>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</si>
  <si>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</si>
  <si>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</si>
  <si>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</si>
  <si>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</si>
  <si>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</si>
  <si>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</si>
  <si>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</si>
  <si>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</si>
  <si>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</si>
  <si>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</si>
  <si>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</si>
  <si>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</si>
  <si>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</si>
  <si>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</si>
  <si>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</si>
  <si>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</si>
  <si>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</si>
  <si>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</si>
  <si>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</si>
  <si>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</si>
  <si>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</si>
  <si>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</si>
  <si>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</si>
  <si>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</si>
  <si>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</si>
  <si>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</si>
  <si>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</si>
  <si>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</si>
  <si>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</si>
  <si>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</si>
  <si>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</si>
  <si>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</si>
  <si>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</si>
  <si>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</si>
  <si>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</si>
  <si>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</si>
  <si>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</si>
  <si>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</si>
  <si>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</si>
  <si>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</si>
  <si>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</si>
  <si>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</si>
  <si>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</si>
  <si>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</si>
  <si>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</si>
  <si>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</si>
  <si>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</si>
  <si>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</si>
  <si>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</si>
  <si>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</si>
  <si>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</si>
  <si>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</si>
  <si>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</si>
  <si>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</si>
  <si>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</si>
  <si>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</si>
  <si>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</si>
  <si>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</si>
  <si>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</si>
  <si>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</si>
  <si>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</si>
  <si>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</si>
  <si>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</si>
  <si>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</si>
  <si>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</si>
  <si>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</si>
  <si>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</si>
  <si>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</si>
  <si>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</si>
  <si>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</si>
  <si>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</si>
  <si>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</si>
  <si>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</si>
  <si>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</si>
  <si>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</si>
  <si>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</si>
  <si>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</si>
  <si>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</si>
  <si>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</si>
  <si>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</si>
  <si>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</si>
  <si>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</si>
  <si>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</si>
  <si>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</si>
  <si>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</si>
  <si>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</si>
  <si>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</si>
  <si>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</si>
  <si>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</si>
  <si>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</si>
  <si>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</si>
  <si>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</si>
  <si>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</si>
  <si>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</si>
  <si>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</si>
  <si>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</si>
  <si>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</si>
  <si>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</si>
  <si>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</si>
  <si>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</si>
  <si>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</si>
  <si>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</si>
  <si>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</si>
  <si>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</si>
  <si>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</si>
  <si>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</si>
  <si>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</si>
  <si>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</si>
  <si>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</si>
  <si>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</si>
  <si>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</si>
  <si>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</si>
  <si>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</si>
  <si>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</si>
  <si>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</si>
  <si>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</si>
  <si>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</si>
  <si>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</si>
  <si>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</si>
  <si>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</si>
  <si>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</si>
  <si>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</si>
  <si>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</si>
  <si>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</si>
  <si>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</si>
  <si>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</si>
  <si>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</si>
  <si>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</si>
  <si>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</si>
  <si>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</si>
  <si>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</si>
  <si>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</si>
  <si>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</si>
  <si>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</si>
  <si>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</si>
  <si>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</si>
  <si>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</si>
  <si>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</si>
  <si>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</si>
  <si>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</si>
  <si>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</si>
  <si>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</si>
  <si>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</si>
  <si>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</si>
  <si>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</si>
  <si>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</si>
  <si>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</si>
  <si>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</si>
  <si>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</si>
  <si>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</si>
  <si>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</si>
  <si>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</si>
  <si>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</si>
  <si>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</si>
  <si>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</si>
  <si>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</si>
  <si>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</si>
  <si>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</si>
  <si>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</si>
  <si>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</si>
  <si>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</si>
  <si>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</si>
  <si>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</si>
  <si>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</si>
  <si>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</si>
  <si>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</si>
  <si>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</si>
  <si>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</si>
  <si>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</si>
  <si>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</si>
  <si>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</si>
  <si>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</si>
  <si>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</si>
  <si>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</si>
  <si>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</si>
  <si>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</si>
  <si>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</si>
  <si>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</si>
  <si>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</si>
  <si>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</si>
  <si>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</si>
  <si>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</si>
  <si>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</si>
  <si>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</si>
  <si>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</si>
  <si>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</si>
  <si>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</si>
  <si>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</si>
  <si>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</si>
  <si>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</si>
  <si>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</si>
  <si>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</si>
  <si>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</si>
  <si>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</si>
  <si>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</si>
  <si>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</si>
  <si>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</si>
  <si>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</si>
  <si>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</si>
  <si>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</si>
  <si>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</si>
  <si>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</si>
  <si>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</si>
  <si>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</si>
  <si>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</si>
  <si>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</si>
  <si>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</si>
  <si>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</si>
  <si>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</si>
  <si>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</si>
  <si>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</si>
  <si>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</si>
  <si>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</si>
  <si>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</si>
  <si>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</si>
  <si>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</si>
  <si>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</si>
  <si>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</si>
  <si>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</si>
  <si>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</si>
  <si>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</si>
  <si>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</si>
  <si>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</si>
  <si>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</si>
  <si>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</si>
  <si>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</si>
  <si>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</si>
  <si>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</si>
  <si>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</si>
  <si>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</si>
  <si>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</si>
  <si>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</si>
  <si>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</si>
  <si>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</si>
  <si>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</si>
  <si>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</si>
  <si>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</si>
  <si>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</si>
  <si>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</si>
  <si>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</si>
  <si>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</si>
  <si>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</si>
  <si>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</si>
  <si>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</si>
  <si>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</si>
  <si>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</si>
  <si>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</si>
  <si>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</si>
  <si>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</si>
  <si>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</si>
  <si>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</si>
  <si>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</si>
  <si>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</si>
  <si>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</si>
  <si>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</si>
  <si>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</si>
  <si>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</si>
  <si>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</si>
  <si>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</si>
  <si>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</si>
  <si>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</si>
  <si>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</si>
  <si>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</si>
  <si>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</si>
  <si>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</si>
  <si>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</si>
  <si>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</si>
  <si>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</si>
  <si>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</si>
  <si>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</si>
  <si>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</si>
  <si>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</si>
  <si>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</si>
  <si>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</si>
  <si>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</si>
  <si>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</si>
  <si>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</si>
  <si>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</si>
  <si>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</si>
  <si>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</si>
  <si>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</si>
  <si>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</si>
  <si>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</si>
  <si>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</si>
  <si>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</si>
  <si>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</si>
  <si>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</si>
  <si>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</si>
  <si>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</si>
  <si>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</si>
  <si>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</si>
  <si>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</si>
  <si>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</si>
  <si>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</si>
  <si>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</si>
  <si>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</si>
  <si>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</si>
  <si>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</si>
  <si>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</si>
  <si>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</si>
  <si>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</si>
  <si>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</si>
  <si>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</si>
  <si>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</si>
  <si>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</si>
  <si>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</si>
  <si>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</si>
  <si>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</si>
  <si>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</si>
  <si>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</si>
  <si>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</si>
  <si>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</si>
  <si>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</si>
  <si>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</si>
  <si>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</si>
  <si>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</si>
  <si>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</si>
  <si>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</si>
  <si>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</si>
  <si>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</si>
  <si>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</si>
  <si>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</si>
  <si>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</si>
  <si>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</si>
  <si>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</si>
  <si>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</si>
  <si>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</si>
  <si>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</si>
  <si>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</si>
  <si>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</si>
  <si>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</si>
  <si>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</si>
  <si>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</si>
  <si>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</si>
  <si>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</si>
  <si>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</si>
  <si>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</si>
  <si>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</si>
  <si>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</si>
  <si>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</si>
  <si>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</si>
  <si>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</si>
  <si>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</si>
  <si>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</si>
  <si>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</si>
  <si>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</si>
  <si>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</si>
  <si>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</si>
  <si>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</si>
  <si>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</si>
  <si>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</si>
  <si>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</si>
  <si>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</si>
  <si>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</si>
  <si>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</si>
  <si>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</si>
  <si>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</si>
  <si>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</si>
  <si>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</si>
  <si>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</si>
  <si>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</si>
  <si>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</si>
  <si>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</si>
  <si>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</si>
  <si>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</si>
  <si>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</si>
  <si>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</si>
  <si>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</si>
  <si>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</si>
  <si>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</si>
  <si>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</si>
  <si>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</si>
  <si>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</si>
  <si>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</si>
  <si>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</si>
  <si>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</si>
  <si>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</si>
  <si>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</si>
  <si>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</si>
  <si>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</si>
  <si>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</si>
  <si>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</si>
  <si>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</si>
  <si>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</si>
  <si>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</si>
  <si>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</si>
  <si>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</si>
  <si>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</si>
  <si>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</si>
  <si>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</si>
  <si>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</si>
  <si>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</si>
  <si>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</si>
  <si>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</si>
  <si>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</si>
  <si>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</si>
  <si>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</si>
  <si>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</si>
  <si>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</si>
  <si>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</si>
  <si>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</si>
  <si>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</si>
  <si>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</si>
  <si>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</si>
  <si>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</si>
  <si>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</si>
  <si>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</si>
  <si>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</si>
  <si>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</si>
  <si>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</si>
  <si>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</si>
  <si>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</si>
  <si>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</si>
  <si>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</si>
  <si>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</si>
  <si>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</si>
  <si>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</si>
  <si>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</si>
  <si>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</si>
  <si>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</si>
  <si>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</si>
  <si>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</si>
  <si>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</si>
  <si>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</si>
  <si>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</si>
  <si>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</si>
  <si>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</si>
  <si>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</si>
  <si>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</si>
  <si>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</si>
  <si>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</si>
  <si>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</si>
  <si>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</si>
  <si>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</si>
  <si>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</si>
  <si>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</si>
  <si>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</si>
  <si>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</si>
  <si>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</si>
  <si>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</si>
  <si>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</si>
  <si>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</si>
  <si>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</si>
  <si>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</si>
  <si>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</si>
  <si>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</si>
  <si>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</si>
  <si>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</si>
  <si>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</si>
  <si>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</si>
  <si>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</si>
  <si>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</si>
  <si>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</si>
  <si>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</si>
  <si>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</si>
  <si>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</si>
  <si>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</si>
  <si>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</si>
  <si>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</si>
  <si>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</si>
  <si>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</si>
  <si>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</si>
  <si>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</si>
  <si>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</si>
  <si>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</si>
  <si>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</si>
  <si>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</si>
  <si>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</si>
  <si>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</si>
  <si>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</si>
  <si>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</si>
  <si>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</si>
  <si>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</si>
  <si>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</si>
  <si>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</si>
  <si>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</si>
  <si>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</si>
  <si>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</si>
  <si>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</si>
  <si>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</si>
  <si>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</si>
  <si>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</si>
  <si>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</si>
  <si>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</si>
  <si>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</si>
  <si>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</si>
  <si>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</si>
  <si>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</si>
  <si>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</si>
  <si>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</si>
  <si>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</si>
  <si>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</si>
  <si>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</si>
  <si>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</si>
  <si>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</si>
  <si>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</si>
  <si>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</si>
  <si>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</si>
  <si>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</si>
  <si>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</si>
  <si>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</si>
  <si>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</si>
  <si>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</si>
  <si>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</si>
  <si>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</si>
  <si>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</si>
  <si>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</si>
  <si>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</si>
  <si>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</si>
  <si>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</si>
  <si>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</si>
  <si>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</si>
  <si>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</si>
  <si>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</si>
  <si>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</si>
  <si>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</si>
  <si>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</si>
  <si>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</si>
  <si>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</si>
  <si>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</si>
  <si>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</si>
  <si>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</si>
  <si>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</si>
  <si>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</si>
  <si>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</si>
  <si>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</si>
  <si>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</si>
  <si>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</si>
  <si>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</si>
  <si>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</si>
  <si>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</si>
  <si>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</si>
  <si>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</si>
  <si>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</si>
  <si>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</si>
  <si>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</si>
  <si>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</si>
  <si>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</si>
  <si>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</si>
  <si>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</si>
  <si>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</si>
  <si>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</si>
  <si>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</si>
  <si>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</si>
  <si>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</si>
  <si>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</si>
  <si>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</si>
  <si>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</si>
  <si>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</si>
  <si>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</si>
  <si>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</si>
  <si>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</si>
  <si>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</si>
  <si>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</si>
  <si>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</si>
  <si>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</si>
  <si>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</si>
  <si>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</si>
  <si>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</si>
  <si>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</si>
  <si>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</si>
  <si>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</si>
  <si>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</si>
  <si>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</si>
  <si>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</si>
  <si>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</si>
  <si>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</si>
  <si>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</si>
  <si>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</si>
  <si>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</si>
  <si>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</si>
  <si>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</si>
  <si>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</si>
  <si>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</si>
  <si>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</si>
  <si>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</si>
  <si>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</si>
  <si>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</si>
  <si>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</si>
  <si>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</si>
  <si>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</si>
  <si>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</si>
  <si>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</si>
  <si>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</si>
  <si>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</si>
  <si>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</si>
  <si>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</si>
  <si>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</si>
  <si>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</si>
  <si>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</si>
  <si>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</si>
  <si>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</si>
  <si>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</si>
  <si>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</si>
  <si>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</si>
  <si>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</si>
  <si>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</si>
  <si>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</si>
  <si>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</si>
  <si>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</si>
  <si>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</si>
  <si>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</si>
  <si>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</si>
  <si>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</si>
  <si>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</si>
  <si>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</si>
  <si>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</si>
  <si>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</si>
  <si>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</si>
  <si>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</si>
  <si>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</si>
  <si>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</si>
  <si>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</si>
  <si>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</si>
  <si>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</si>
  <si>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</si>
  <si>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</si>
  <si>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</si>
  <si>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</si>
  <si>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</si>
  <si>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</si>
  <si>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</si>
  <si>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</si>
  <si>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</si>
  <si>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</si>
  <si>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</si>
  <si>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</si>
  <si>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</si>
  <si>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</si>
  <si>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</si>
  <si>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</si>
  <si>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</si>
  <si>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</si>
  <si>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</si>
  <si>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</si>
  <si>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</si>
  <si>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</si>
  <si>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</si>
  <si>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</si>
  <si>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</si>
  <si>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</si>
  <si>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</si>
  <si>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</si>
  <si>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</si>
  <si>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</si>
  <si>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</si>
  <si>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</si>
  <si>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</si>
  <si>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</si>
  <si>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</si>
  <si>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</si>
  <si>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</si>
  <si>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</si>
  <si>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</si>
  <si>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</si>
  <si>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</si>
  <si>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</si>
  <si>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</si>
  <si>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</si>
  <si>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</si>
  <si>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</si>
  <si>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</si>
  <si>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</si>
  <si>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</si>
  <si>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</si>
  <si>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</si>
  <si>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</si>
  <si>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</si>
  <si>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</si>
  <si>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</si>
  <si>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</si>
  <si>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</si>
  <si>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</si>
  <si>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</si>
  <si>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</si>
  <si>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</si>
  <si>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</si>
  <si>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</si>
  <si>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</si>
  <si>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</si>
  <si>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</si>
  <si>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</si>
  <si>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</si>
  <si>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</si>
  <si>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</si>
  <si>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</si>
  <si>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</si>
  <si>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</si>
  <si>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</si>
  <si>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</si>
  <si>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</si>
  <si>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</si>
  <si>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</si>
  <si>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</si>
  <si>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</si>
  <si>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</si>
  <si>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</si>
  <si>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</si>
  <si>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</si>
  <si>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</si>
  <si>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</si>
  <si>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</si>
  <si>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</si>
  <si>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</si>
  <si>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</si>
  <si>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</si>
  <si>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</si>
  <si>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</si>
  <si>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</si>
  <si>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</si>
  <si>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</si>
  <si>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</si>
  <si>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</si>
  <si>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</si>
  <si>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</si>
  <si>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</si>
  <si>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</si>
  <si>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</si>
  <si>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</si>
  <si>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</si>
  <si>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</si>
  <si>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</si>
  <si>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</si>
  <si>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</si>
  <si>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</si>
  <si>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</si>
  <si>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</si>
  <si>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</si>
  <si>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</si>
  <si>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</si>
  <si>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</si>
  <si>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</si>
  <si>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</si>
  <si>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</si>
  <si>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</si>
  <si>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</si>
  <si>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</si>
  <si>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</si>
  <si>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</si>
  <si>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</si>
  <si>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</si>
  <si>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</si>
  <si>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</si>
  <si>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</si>
  <si>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</si>
  <si>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</si>
  <si>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</si>
  <si>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</si>
  <si>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</si>
  <si>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</si>
  <si>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</si>
  <si>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</si>
  <si>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</si>
  <si>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</si>
  <si>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</si>
  <si>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</si>
  <si>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</si>
  <si>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</si>
  <si>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</si>
  <si>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</si>
  <si>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</si>
  <si>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</si>
  <si>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</si>
  <si>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</si>
  <si>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</si>
  <si>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</si>
  <si>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</si>
  <si>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</si>
  <si>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</si>
  <si>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</si>
  <si>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</si>
  <si>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</si>
  <si>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</si>
  <si>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</si>
  <si>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</si>
  <si>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</si>
  <si>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</si>
  <si>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</si>
  <si>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</si>
  <si>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</si>
  <si>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</si>
  <si>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</si>
  <si>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</si>
  <si>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</si>
  <si>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</si>
  <si>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</si>
  <si>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</si>
  <si>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</si>
  <si>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</si>
  <si>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</si>
  <si>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</si>
  <si>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</si>
  <si>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</si>
  <si>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</si>
  <si>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</si>
  <si>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</si>
  <si>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</si>
  <si>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</si>
  <si>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</si>
  <si>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</si>
  <si>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</si>
  <si>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</si>
  <si>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</si>
  <si>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</si>
  <si>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</si>
  <si>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</si>
  <si>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</si>
  <si>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</si>
  <si>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</si>
  <si>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</si>
  <si>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</si>
  <si>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</si>
  <si>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</si>
  <si>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</si>
  <si>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</si>
  <si>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</si>
  <si>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</si>
  <si>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</si>
  <si>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</si>
  <si>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</si>
  <si>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</si>
  <si>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</si>
  <si>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</si>
  <si>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</si>
  <si>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</si>
  <si>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</si>
  <si>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</si>
  <si>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</si>
  <si>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</si>
  <si>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</si>
  <si>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</si>
  <si>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</si>
  <si>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</si>
  <si>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</si>
  <si>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</si>
  <si>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</si>
  <si>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</si>
  <si>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</si>
  <si>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</si>
  <si>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</si>
  <si>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</si>
  <si>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</si>
  <si>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</si>
  <si>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</si>
  <si>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</si>
  <si>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</si>
  <si>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</si>
  <si>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</si>
  <si>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</si>
  <si>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</si>
  <si>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</si>
  <si>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</si>
  <si>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</si>
  <si>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</si>
  <si>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</si>
  <si>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</si>
  <si>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</si>
  <si>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</si>
  <si>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</si>
  <si>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</si>
  <si>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</si>
  <si>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</si>
  <si>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</si>
  <si>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</si>
  <si>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</si>
  <si>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</si>
  <si>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</si>
  <si>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</si>
  <si>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</si>
  <si>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</si>
  <si>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</si>
  <si>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</si>
  <si>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</si>
  <si>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</si>
  <si>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</si>
  <si>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</si>
  <si>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</si>
  <si>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</si>
  <si>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</si>
  <si>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</si>
  <si>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</si>
  <si>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</si>
  <si>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</si>
  <si>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</si>
  <si>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</si>
  <si>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</si>
  <si>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</si>
  <si>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</si>
  <si>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</si>
  <si>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</si>
  <si>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</si>
  <si>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</si>
  <si>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</si>
  <si>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</si>
  <si>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</si>
  <si>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</si>
  <si>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</si>
  <si>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</si>
  <si>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</si>
  <si>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</si>
  <si>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</si>
  <si>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</si>
  <si>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</si>
  <si>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</si>
  <si>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</si>
  <si>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</si>
  <si>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</si>
  <si>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</si>
  <si>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</si>
  <si>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</si>
  <si>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</si>
  <si>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</si>
  <si>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</si>
  <si>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</si>
  <si>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</si>
  <si>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</si>
  <si>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</si>
  <si>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</si>
  <si>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</si>
  <si>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</si>
  <si>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</si>
  <si>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</si>
  <si>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</si>
  <si>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</si>
  <si>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</si>
  <si>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</si>
  <si>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</si>
  <si>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</si>
  <si>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</si>
  <si>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</si>
  <si>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</si>
  <si>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</si>
  <si>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</si>
  <si>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</si>
  <si>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</si>
  <si>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</si>
  <si>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</si>
  <si>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</si>
  <si>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</si>
  <si>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</si>
  <si>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</si>
  <si>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</si>
  <si>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</si>
  <si>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</si>
  <si>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</si>
  <si>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</si>
  <si>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</si>
  <si>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</si>
  <si>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</si>
  <si>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</si>
  <si>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</si>
  <si>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</si>
  <si>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</si>
  <si>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</si>
  <si>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</si>
  <si>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</si>
  <si>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</si>
  <si>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</si>
  <si>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</si>
  <si>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</si>
  <si>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</si>
  <si>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</si>
  <si>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</si>
  <si>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</si>
  <si>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</si>
  <si>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</si>
  <si>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</si>
  <si>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</si>
  <si>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</si>
  <si>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</si>
  <si>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</si>
  <si>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</si>
  <si>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</si>
  <si>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</si>
  <si>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</si>
  <si>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</si>
  <si>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</si>
  <si>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</si>
  <si>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</si>
  <si>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</si>
  <si>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</si>
  <si>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</si>
  <si>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</si>
  <si>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</si>
  <si>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</si>
  <si>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</si>
  <si>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</si>
  <si>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</si>
  <si>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</si>
  <si>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</si>
  <si>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</si>
  <si>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</si>
  <si>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</si>
  <si>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</si>
  <si>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</si>
  <si>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</si>
  <si>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</si>
  <si>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</si>
  <si>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</si>
  <si>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</si>
  <si>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</si>
  <si>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</si>
  <si>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</si>
  <si>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</si>
  <si>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</si>
  <si>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</si>
  <si>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</si>
  <si>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</si>
  <si>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</si>
  <si>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</si>
  <si>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</si>
  <si>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</si>
  <si>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</si>
  <si>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</si>
  <si>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</si>
  <si>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</si>
  <si>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</si>
  <si>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</si>
  <si>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</si>
  <si>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</si>
  <si>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</si>
  <si>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</si>
  <si>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</si>
  <si>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</si>
  <si>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</si>
  <si>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</si>
  <si>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</si>
  <si>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</si>
  <si>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</si>
  <si>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</si>
  <si>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</si>
  <si>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</si>
  <si>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</si>
  <si>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</si>
  <si>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</si>
  <si>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</si>
  <si>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</si>
  <si>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</si>
  <si>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</si>
  <si>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</si>
  <si>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</si>
  <si>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</si>
  <si>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</si>
  <si>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</si>
  <si>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</si>
  <si>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</si>
  <si>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</si>
  <si>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</si>
  <si>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</si>
  <si>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</si>
  <si>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</si>
  <si>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</si>
  <si>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</si>
  <si>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</si>
  <si>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</si>
  <si>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</si>
  <si>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</si>
  <si>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</si>
  <si>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</si>
  <si>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</si>
  <si>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</si>
  <si>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</si>
  <si>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</si>
  <si>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</si>
  <si>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</si>
  <si>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</si>
  <si>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</si>
  <si>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</si>
  <si>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</si>
  <si>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</si>
  <si>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</si>
  <si>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</si>
  <si>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</si>
  <si>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</si>
  <si>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</si>
  <si>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</si>
  <si>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</si>
  <si>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</si>
  <si>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</si>
  <si>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</si>
  <si>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</si>
  <si>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</si>
  <si>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</si>
  <si>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</si>
  <si>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</si>
  <si>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</si>
  <si>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</si>
  <si>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</si>
  <si>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</si>
  <si>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</si>
  <si>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</si>
  <si>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</si>
  <si>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</si>
  <si>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</si>
  <si>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</si>
  <si>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</si>
  <si>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</si>
  <si>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</si>
  <si>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</si>
  <si>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</si>
  <si>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</si>
  <si>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</si>
  <si>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</si>
  <si>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</si>
  <si>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</si>
  <si>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</si>
  <si>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</si>
  <si>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</si>
  <si>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</si>
  <si>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</si>
  <si>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</si>
  <si>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</si>
  <si>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</si>
  <si>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</si>
  <si>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</si>
  <si>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</si>
  <si>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</si>
  <si>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</si>
  <si>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</si>
  <si>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</si>
  <si>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</si>
  <si>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</si>
  <si>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</si>
  <si>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</si>
  <si>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</si>
  <si>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</si>
  <si>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</si>
  <si>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</si>
  <si>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</si>
  <si>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</si>
  <si>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</si>
  <si>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</si>
  <si>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</si>
  <si>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</si>
  <si>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</si>
  <si>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</si>
  <si>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</si>
  <si>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</si>
  <si>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</si>
  <si>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</si>
  <si>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</si>
  <si>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</si>
  <si>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</si>
  <si>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</si>
  <si>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</si>
  <si>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</si>
  <si>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</si>
  <si>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</si>
  <si>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</si>
  <si>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</si>
  <si>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</si>
  <si>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</si>
  <si>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</si>
  <si>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</si>
  <si>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</si>
  <si>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</si>
  <si>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</si>
  <si>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</si>
  <si>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</si>
  <si>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</si>
  <si>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</si>
  <si>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</si>
  <si>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</si>
  <si>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</si>
  <si>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</si>
  <si>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</si>
  <si>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</si>
  <si>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</si>
  <si>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</si>
  <si>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</si>
  <si>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</si>
  <si>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</si>
  <si>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</si>
  <si>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</si>
  <si>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</si>
  <si>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</si>
  <si>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</si>
  <si>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</si>
  <si>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</si>
  <si>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</si>
  <si>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</si>
  <si>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</si>
  <si>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</si>
  <si>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</si>
  <si>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</si>
  <si>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</si>
  <si>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</si>
  <si>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</si>
  <si>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</si>
  <si>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</si>
  <si>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</si>
  <si>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</si>
  <si>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</si>
  <si>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</si>
  <si>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</si>
  <si>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</si>
  <si>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</si>
  <si>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</si>
  <si>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</si>
  <si>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</si>
  <si>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</si>
  <si>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</si>
  <si>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</si>
  <si>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</si>
  <si>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</si>
  <si>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</si>
  <si>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</si>
  <si>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</si>
  <si>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</si>
  <si>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</si>
  <si>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</si>
  <si>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</si>
  <si>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</si>
  <si>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</si>
  <si>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</si>
  <si>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</si>
  <si>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</si>
  <si>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</si>
  <si>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</si>
  <si>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</si>
  <si>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</si>
  <si>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</si>
  <si>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</si>
  <si>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</si>
  <si>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</si>
  <si>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</si>
  <si>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</si>
  <si>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</si>
  <si>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</si>
  <si>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</si>
  <si>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</si>
  <si>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</si>
  <si>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</si>
  <si>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</si>
  <si>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</si>
  <si>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</si>
  <si>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</si>
  <si>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</si>
  <si>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</si>
  <si>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</si>
  <si>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</si>
  <si>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</si>
  <si>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</si>
  <si>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</si>
  <si>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</si>
  <si>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</si>
  <si>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</si>
  <si>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</si>
  <si>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</si>
  <si>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</si>
  <si>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</si>
  <si>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</si>
  <si>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</si>
  <si>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</si>
  <si>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</si>
  <si>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</si>
  <si>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</si>
  <si>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</si>
  <si>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</si>
  <si>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</si>
  <si>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</si>
  <si>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</si>
  <si>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</si>
  <si>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</si>
  <si>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</si>
  <si>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</si>
  <si>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</si>
  <si>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</si>
  <si>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</si>
  <si>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</si>
  <si>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</si>
  <si>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</si>
  <si>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</si>
  <si>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</si>
  <si>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</si>
  <si>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</si>
  <si>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</si>
  <si>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</si>
  <si>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</si>
  <si>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</si>
  <si>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</si>
  <si>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</si>
  <si>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</si>
  <si>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</si>
  <si>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</si>
  <si>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</si>
  <si>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</si>
  <si>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</si>
  <si>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</si>
  <si>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</si>
  <si>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</si>
  <si>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</si>
  <si>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</si>
  <si>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</si>
  <si>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</si>
  <si>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</si>
  <si>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</si>
  <si>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</si>
  <si>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</si>
  <si>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</si>
  <si>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</si>
  <si>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</si>
  <si>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</si>
  <si>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</si>
  <si>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</si>
  <si>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</si>
  <si>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</si>
  <si>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</si>
  <si>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</si>
  <si>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</si>
  <si>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</si>
  <si>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</si>
  <si>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</si>
  <si>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</si>
  <si>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</si>
  <si>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</si>
  <si>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</si>
  <si>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</si>
  <si>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</si>
  <si>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</si>
  <si>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</si>
  <si>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</si>
  <si>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</si>
  <si>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</si>
  <si>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</si>
  <si>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</si>
  <si>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</si>
  <si>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</si>
  <si>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</si>
  <si>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</si>
  <si>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</si>
  <si>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</si>
  <si>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</si>
  <si>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</si>
  <si>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</si>
  <si>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</si>
  <si>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</si>
  <si>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</si>
  <si>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</si>
  <si>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</si>
  <si>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</si>
  <si>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</si>
  <si>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</si>
  <si>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</si>
  <si>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</si>
  <si>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</si>
  <si>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</si>
  <si>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</si>
  <si>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</si>
  <si>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</si>
  <si>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</si>
  <si>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</si>
  <si>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</si>
  <si>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</si>
  <si>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</si>
  <si>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</si>
  <si>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</si>
  <si>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</si>
  <si>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</si>
  <si>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</si>
  <si>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</si>
  <si>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</si>
  <si>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</si>
  <si>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</si>
  <si>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</si>
  <si>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</si>
  <si>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</si>
  <si>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</si>
  <si>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</si>
  <si>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</si>
  <si>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</si>
  <si>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</si>
  <si>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</si>
  <si>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</si>
  <si>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</si>
  <si>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</si>
  <si>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</si>
  <si>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</si>
  <si>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</si>
  <si>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</si>
  <si>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</si>
  <si>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</si>
  <si>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</si>
  <si>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</si>
  <si>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</si>
  <si>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</si>
  <si>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</si>
  <si>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</si>
  <si>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</si>
  <si>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</si>
  <si>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</si>
  <si>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</si>
  <si>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</si>
  <si>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</si>
  <si>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</si>
  <si>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</si>
  <si>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</si>
  <si>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</si>
  <si>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</si>
  <si>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</si>
  <si>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</si>
  <si>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</si>
  <si>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</si>
  <si>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</si>
  <si>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</si>
  <si>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</si>
  <si>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</si>
  <si>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</si>
  <si>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</si>
  <si>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</si>
  <si>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</si>
  <si>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</si>
  <si>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</si>
  <si>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</si>
  <si>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</si>
  <si>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</si>
  <si>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</si>
  <si>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</si>
  <si>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</si>
  <si>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</si>
  <si>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</si>
  <si>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</si>
  <si>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</si>
  <si>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</si>
  <si>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</si>
  <si>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</si>
  <si>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</si>
  <si>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</si>
  <si>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</si>
  <si>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</si>
  <si>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</si>
  <si>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</si>
  <si>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</si>
  <si>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</si>
  <si>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</si>
  <si>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</si>
  <si>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</si>
  <si>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</si>
  <si>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</si>
  <si>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</si>
  <si>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</si>
  <si>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</si>
  <si>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</si>
  <si>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</si>
  <si>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</si>
  <si>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</si>
  <si>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</si>
  <si>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</si>
  <si>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</si>
  <si>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</si>
  <si>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</si>
  <si>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</si>
  <si>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</si>
  <si>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</si>
  <si>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</si>
  <si>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</si>
  <si>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</si>
  <si>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</si>
  <si>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</si>
  <si>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</si>
  <si>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</si>
  <si>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</si>
  <si>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</si>
  <si>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</si>
  <si>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</si>
  <si>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</si>
  <si>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</si>
  <si>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</si>
  <si>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</si>
  <si>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</si>
  <si>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</si>
  <si>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</si>
  <si>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</si>
  <si>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</si>
  <si>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</si>
  <si>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</si>
  <si>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</si>
  <si>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</si>
  <si>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</si>
  <si>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</si>
  <si>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</si>
  <si>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</si>
  <si>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</si>
  <si>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</si>
  <si>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</si>
  <si>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</si>
  <si>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</si>
  <si>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</si>
  <si>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</si>
  <si>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</si>
  <si>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</si>
  <si>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</si>
  <si>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</si>
  <si>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</si>
  <si>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</si>
  <si>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</si>
  <si>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</si>
  <si>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</si>
  <si>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</si>
  <si>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</si>
  <si>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</si>
  <si>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</si>
  <si>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</si>
  <si>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</si>
  <si>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</si>
  <si>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</si>
  <si>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</si>
  <si>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</si>
  <si>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</si>
  <si>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</si>
  <si>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</si>
  <si>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</si>
  <si>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</si>
  <si>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</si>
  <si>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</si>
  <si>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</si>
  <si>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</si>
  <si>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</si>
  <si>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</si>
  <si>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</si>
  <si>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</si>
  <si>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</si>
  <si>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</si>
  <si>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</si>
  <si>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</si>
  <si>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</si>
  <si>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</si>
  <si>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</si>
  <si>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</si>
  <si>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</si>
  <si>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</si>
  <si>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</si>
  <si>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</si>
  <si>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</si>
  <si>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</si>
  <si>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</si>
  <si>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</si>
  <si>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</si>
  <si>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</si>
  <si>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</si>
  <si>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</si>
  <si>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</si>
  <si>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</si>
  <si>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</si>
  <si>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</si>
  <si>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</si>
  <si>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</si>
  <si>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</si>
  <si>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</si>
  <si>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</si>
  <si>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</si>
  <si>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</si>
  <si>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</si>
  <si>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</si>
  <si>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</si>
  <si>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</si>
  <si>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</si>
  <si>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</si>
  <si>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</si>
  <si>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</si>
  <si>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</si>
  <si>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</si>
  <si>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</si>
  <si>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</si>
  <si>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</si>
  <si>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</si>
  <si>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</si>
  <si>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</si>
  <si>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</si>
  <si>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</si>
  <si>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</si>
  <si>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</si>
  <si>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</si>
  <si>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</si>
  <si>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</si>
  <si>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</si>
  <si>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</si>
  <si>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</si>
  <si>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</si>
  <si>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</si>
  <si>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</si>
  <si>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</si>
  <si>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</si>
  <si>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</si>
  <si>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</si>
  <si>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</si>
  <si>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</si>
  <si>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</si>
  <si>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</si>
  <si>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</si>
  <si>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</si>
  <si>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</si>
  <si>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</si>
  <si>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</si>
  <si>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</si>
  <si>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</si>
  <si>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</si>
  <si>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</si>
  <si>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</si>
  <si>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</si>
  <si>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</si>
  <si>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</si>
  <si>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</si>
  <si>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</si>
  <si>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</si>
  <si>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</si>
  <si>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</si>
  <si>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</si>
  <si>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</si>
  <si>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</si>
  <si>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</si>
  <si>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</si>
  <si>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</si>
  <si>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</si>
  <si>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</si>
  <si>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</si>
  <si>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</si>
  <si>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</si>
  <si>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</si>
  <si>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</si>
  <si>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</si>
  <si>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</si>
  <si>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</si>
  <si>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</si>
  <si>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</si>
  <si>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</si>
  <si>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</si>
  <si>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</si>
  <si>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</si>
  <si>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</si>
  <si>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</si>
  <si>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</si>
  <si>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</si>
  <si>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</si>
  <si>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</si>
  <si>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</si>
  <si>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</si>
  <si>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</si>
  <si>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</si>
  <si>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</si>
  <si>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</si>
  <si>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</si>
  <si>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</si>
  <si>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</si>
  <si>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</si>
  <si>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</si>
  <si>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</si>
  <si>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</si>
  <si>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</si>
  <si>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</si>
  <si>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</si>
  <si>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</si>
  <si>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</si>
  <si>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</si>
  <si>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</si>
  <si>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</si>
  <si>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</si>
  <si>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</si>
  <si>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</si>
  <si>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</si>
  <si>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</si>
  <si>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</si>
  <si>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</si>
  <si>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</si>
  <si>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</si>
  <si>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</si>
  <si>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</si>
  <si>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</si>
  <si>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</si>
  <si>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</si>
  <si>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</si>
  <si>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</si>
  <si>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</si>
  <si>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</si>
  <si>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</si>
  <si>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</si>
  <si>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</si>
  <si>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</si>
  <si>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</si>
  <si>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</si>
  <si>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</si>
  <si>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</si>
  <si>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</si>
  <si>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</si>
  <si>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</si>
  <si>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</si>
  <si>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</si>
  <si>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</si>
  <si>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</si>
  <si>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</si>
  <si>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</si>
  <si>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</si>
  <si>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</si>
  <si>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</si>
  <si>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</si>
  <si>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</si>
  <si>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</si>
  <si>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</si>
  <si>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</si>
  <si>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</si>
  <si>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</si>
  <si>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</si>
  <si>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</si>
  <si>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</si>
  <si>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</si>
  <si>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</si>
  <si>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</si>
  <si>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</si>
  <si>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</si>
  <si>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</si>
  <si>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</si>
  <si>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</si>
  <si>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</si>
  <si>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</si>
  <si>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</si>
  <si>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</si>
  <si>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</si>
  <si>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</si>
  <si>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</si>
  <si>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</si>
  <si>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</si>
  <si>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</si>
  <si>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</si>
  <si>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</si>
  <si>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</si>
  <si>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</si>
  <si>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</si>
  <si>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</si>
  <si>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</si>
  <si>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</si>
  <si>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</si>
  <si>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</si>
  <si>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</si>
  <si>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</si>
  <si>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</si>
  <si>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</si>
  <si>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</si>
  <si>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</si>
  <si>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</si>
  <si>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</si>
  <si>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</si>
  <si>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</si>
  <si>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</si>
  <si>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</si>
  <si>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</si>
  <si>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</si>
  <si>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</si>
  <si>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</si>
  <si>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</si>
  <si>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</si>
  <si>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</si>
  <si>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</si>
  <si>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</si>
  <si>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</si>
  <si>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</si>
  <si>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</si>
  <si>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</si>
  <si>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</si>
  <si>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</si>
  <si>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</si>
  <si>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</si>
  <si>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</si>
  <si>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</si>
  <si>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</si>
  <si>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</si>
  <si>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</si>
  <si>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</si>
  <si>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</si>
  <si>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</si>
  <si>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</si>
  <si>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</si>
  <si>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</si>
  <si>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</si>
  <si>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</si>
  <si>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</si>
  <si>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</si>
  <si>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</si>
  <si>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</si>
  <si>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</si>
  <si>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</si>
  <si>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</si>
  <si>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</si>
  <si>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</si>
  <si>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</si>
  <si>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</si>
  <si>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</si>
  <si>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</si>
  <si>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</si>
  <si>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</si>
  <si>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</si>
  <si>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</si>
  <si>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</si>
  <si>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</si>
  <si>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</si>
  <si>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</si>
  <si>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</si>
  <si>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</si>
  <si>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</si>
  <si>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</si>
  <si>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</si>
  <si>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</si>
  <si>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</si>
  <si>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</si>
  <si>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</si>
  <si>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</si>
  <si>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</si>
  <si>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</si>
  <si>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</si>
  <si>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</si>
  <si>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</si>
  <si>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</si>
  <si>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</si>
  <si>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</si>
  <si>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</si>
  <si>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</si>
  <si>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</si>
  <si>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</si>
  <si>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</si>
  <si>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</si>
  <si>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</si>
  <si>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</si>
  <si>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</si>
  <si>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</si>
  <si>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</si>
  <si>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</si>
  <si>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</si>
  <si>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</si>
  <si>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</si>
  <si>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</si>
  <si>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</si>
  <si>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</si>
  <si>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</si>
  <si>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</si>
  <si>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</si>
  <si>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</si>
  <si>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</si>
  <si>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</si>
  <si>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</si>
  <si>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</si>
  <si>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</si>
  <si>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</si>
  <si>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</si>
  <si>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</si>
  <si>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</si>
  <si>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</si>
  <si>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</si>
  <si>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</si>
  <si>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</si>
  <si>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</si>
  <si>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</si>
  <si>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</si>
  <si>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</si>
  <si>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</si>
  <si>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</si>
  <si>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</si>
  <si>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</si>
  <si>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</si>
  <si>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</si>
  <si>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</si>
  <si>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</si>
  <si>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</si>
  <si>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</si>
  <si>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</si>
  <si>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</si>
  <si>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</si>
  <si>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</si>
  <si>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</si>
  <si>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</si>
  <si>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</si>
  <si>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</si>
  <si>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</si>
  <si>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</si>
  <si>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</si>
  <si>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</si>
  <si>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</si>
  <si>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</si>
  <si>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</si>
  <si>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</si>
  <si>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</si>
  <si>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</si>
  <si>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</si>
  <si>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</si>
  <si>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</si>
  <si>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</si>
  <si>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</si>
  <si>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</si>
  <si>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</si>
  <si>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</si>
  <si>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</si>
  <si>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</si>
  <si>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</si>
  <si>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</si>
  <si>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</si>
  <si>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</si>
  <si>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</si>
  <si>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</si>
  <si>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</si>
  <si>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</si>
  <si>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</si>
  <si>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</si>
  <si>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</si>
  <si>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</si>
  <si>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</si>
  <si>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</si>
  <si>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</si>
  <si>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</si>
  <si>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</si>
  <si>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</si>
  <si>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</si>
  <si>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</si>
  <si>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</si>
  <si>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</si>
  <si>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</si>
  <si>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</si>
  <si>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</si>
  <si>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</si>
  <si>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</si>
  <si>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</si>
  <si>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</si>
  <si>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</si>
  <si>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</si>
  <si>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</si>
  <si>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</si>
  <si>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</si>
  <si>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</si>
  <si>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</si>
  <si>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</si>
  <si>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</si>
  <si>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</si>
  <si>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</si>
  <si>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</si>
  <si>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</si>
  <si>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</si>
  <si>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</si>
  <si>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</si>
  <si>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</si>
  <si>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</si>
  <si>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</si>
  <si>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</si>
  <si>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</si>
  <si>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</si>
  <si>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</si>
  <si>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</si>
  <si>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</si>
  <si>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</si>
  <si>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</si>
  <si>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</si>
  <si>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</si>
  <si>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</si>
  <si>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</si>
  <si>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</si>
  <si>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</si>
  <si>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</si>
  <si>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</si>
  <si>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</si>
  <si>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</si>
  <si>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</si>
  <si>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</si>
  <si>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</si>
  <si>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</si>
  <si>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</si>
  <si>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</si>
  <si>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</si>
  <si>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</si>
  <si>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</si>
  <si>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</si>
  <si>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</si>
  <si>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</si>
  <si>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</si>
  <si>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</si>
  <si>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</si>
  <si>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</si>
  <si>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</si>
  <si>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</si>
  <si>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</si>
  <si>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</si>
  <si>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</si>
  <si>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</si>
  <si>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</si>
  <si>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</si>
  <si>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</si>
  <si>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</si>
  <si>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</si>
  <si>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</si>
  <si>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</si>
  <si>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</si>
  <si>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</si>
  <si>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</si>
  <si>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</si>
  <si>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</si>
  <si>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</si>
  <si>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</si>
  <si>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</si>
  <si>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</si>
  <si>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</si>
  <si>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</si>
  <si>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</si>
  <si>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</si>
  <si>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</si>
  <si>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</si>
  <si>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</si>
  <si>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</si>
  <si>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</si>
  <si>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</si>
  <si>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</si>
  <si>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</si>
  <si>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</si>
  <si>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</si>
  <si>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</si>
  <si>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</si>
  <si>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</si>
  <si>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</si>
  <si>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</si>
  <si>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</si>
  <si>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</si>
  <si>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</si>
  <si>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</si>
  <si>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</si>
  <si>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</si>
  <si>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</si>
  <si>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</si>
  <si>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</si>
  <si>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</si>
  <si>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</si>
  <si>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</si>
  <si>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</si>
  <si>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</si>
  <si>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</si>
  <si>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</si>
  <si>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</si>
  <si>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</si>
  <si>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</si>
  <si>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</si>
  <si>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</si>
  <si>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</si>
  <si>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</si>
  <si>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</si>
  <si>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</si>
  <si>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</si>
  <si>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</si>
  <si>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</si>
  <si>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</si>
  <si>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</si>
  <si>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</si>
  <si>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</si>
  <si>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</si>
  <si>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</si>
  <si>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</si>
  <si>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</si>
  <si>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</si>
  <si>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</si>
  <si>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</si>
  <si>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</si>
  <si>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</si>
  <si>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</si>
  <si>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</si>
  <si>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</si>
  <si>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</si>
  <si>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</si>
  <si>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</si>
  <si>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</si>
  <si>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</si>
  <si>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</si>
  <si>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</si>
  <si>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</si>
  <si>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</si>
  <si>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</si>
  <si>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</si>
  <si>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</si>
  <si>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</si>
  <si>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</si>
  <si>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</si>
  <si>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</si>
  <si>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</si>
  <si>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</si>
  <si>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</si>
  <si>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</si>
  <si>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</si>
  <si>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</si>
  <si>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</si>
  <si>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</si>
  <si>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</si>
  <si>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</si>
  <si>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</si>
  <si>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</si>
  <si>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</si>
  <si>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</si>
  <si>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</si>
  <si>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</si>
  <si>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</si>
  <si>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</si>
  <si>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</si>
  <si>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</si>
  <si>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</si>
  <si>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</si>
  <si>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</si>
  <si>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</si>
  <si>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</si>
  <si>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</si>
  <si>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</si>
  <si>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</si>
  <si>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</si>
  <si>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</si>
  <si>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</si>
  <si>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</si>
  <si>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</si>
  <si>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</si>
  <si>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</si>
  <si>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</si>
  <si>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</si>
  <si>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</si>
  <si>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</si>
  <si>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</si>
  <si>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</si>
  <si>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</si>
  <si>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</si>
  <si>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</si>
  <si>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</si>
  <si>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</si>
  <si>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</si>
  <si>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</si>
  <si>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</si>
  <si>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</si>
  <si>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</si>
  <si>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</si>
  <si>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</si>
  <si>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</si>
  <si>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</si>
  <si>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</si>
  <si>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</si>
  <si>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</si>
  <si>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</si>
  <si>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</si>
  <si>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</si>
  <si>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</si>
  <si>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</si>
  <si>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</si>
  <si>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</si>
  <si>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</si>
  <si>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</si>
  <si>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</si>
  <si>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</si>
  <si>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</si>
  <si>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</si>
  <si>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</si>
  <si>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</si>
  <si>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</si>
  <si>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</si>
  <si>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</si>
  <si>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</si>
  <si>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</si>
  <si>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</si>
  <si>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</si>
  <si>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</si>
  <si>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</si>
  <si>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</si>
  <si>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</si>
  <si>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</si>
  <si>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</si>
  <si>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</si>
  <si>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</si>
  <si>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</si>
  <si>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</si>
  <si>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</si>
  <si>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</si>
  <si>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</si>
  <si>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</si>
  <si>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</si>
  <si>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</si>
  <si>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</si>
  <si>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</si>
  <si>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</si>
  <si>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</si>
  <si>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</si>
  <si>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</si>
  <si>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</si>
  <si>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</si>
  <si>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</si>
  <si>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</si>
  <si>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</si>
  <si>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</si>
  <si>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</si>
  <si>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</si>
  <si>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</si>
  <si>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</si>
  <si>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</si>
  <si>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</si>
  <si>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</si>
  <si>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</si>
  <si>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</si>
  <si>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</si>
  <si>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</si>
  <si>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</si>
  <si>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</si>
  <si>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</si>
  <si>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</si>
  <si>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</si>
  <si>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</si>
  <si>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</si>
  <si>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</si>
  <si>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</si>
  <si>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</si>
  <si>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</si>
  <si>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</si>
  <si>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</si>
  <si>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</si>
  <si>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</si>
  <si>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</si>
  <si>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</si>
  <si>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</si>
  <si>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</si>
  <si>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</si>
  <si>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</si>
  <si>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</si>
  <si>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</si>
  <si>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</si>
  <si>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</si>
  <si>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</si>
  <si>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</si>
  <si>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</si>
  <si>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</si>
  <si>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</si>
  <si>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</si>
  <si>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</si>
  <si>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</si>
  <si>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</si>
  <si>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</si>
  <si>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</si>
  <si>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</si>
  <si>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</si>
  <si>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</si>
  <si>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</si>
  <si>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</si>
  <si>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</si>
  <si>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</si>
  <si>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</si>
  <si>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</si>
  <si>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</si>
  <si>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</si>
  <si>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</si>
  <si>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</si>
  <si>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</si>
  <si>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</si>
  <si>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</si>
  <si>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</si>
  <si>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</si>
  <si>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</si>
  <si>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</si>
  <si>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</si>
  <si>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</si>
  <si>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</si>
  <si>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</si>
  <si>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</si>
  <si>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</si>
  <si>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</si>
  <si>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</si>
  <si>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</si>
  <si>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</si>
  <si>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</si>
  <si>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</si>
  <si>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</si>
  <si>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</si>
  <si>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</si>
  <si>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</si>
  <si>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</si>
  <si>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</si>
  <si>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</si>
  <si>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</si>
  <si>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</si>
  <si>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</si>
  <si>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</si>
  <si>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</si>
  <si>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</si>
  <si>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</si>
  <si>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</si>
  <si>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</si>
  <si>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</si>
  <si>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</si>
  <si>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</si>
  <si>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</si>
  <si>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</si>
  <si>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</si>
  <si>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</si>
  <si>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</si>
  <si>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</si>
  <si>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</si>
  <si>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</si>
  <si>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</si>
  <si>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</si>
  <si>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</si>
  <si>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</si>
  <si>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</si>
  <si>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</si>
  <si>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</si>
  <si>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</si>
  <si>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</si>
  <si>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</si>
  <si>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</si>
  <si>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</si>
  <si>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</si>
  <si>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</si>
  <si>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</si>
  <si>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</si>
  <si>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</si>
  <si>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</si>
  <si>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</si>
  <si>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</si>
  <si>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</si>
  <si>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</si>
  <si>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</si>
  <si>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</si>
  <si>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</si>
  <si>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</si>
  <si>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</si>
  <si>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</si>
  <si>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</si>
  <si>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</si>
  <si>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</si>
  <si>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</si>
  <si>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</si>
  <si>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</si>
  <si>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</si>
  <si>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</si>
  <si>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</si>
  <si>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</si>
  <si>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</si>
  <si>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</si>
  <si>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</si>
  <si>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</si>
  <si>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</si>
  <si>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</si>
  <si>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</si>
  <si>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</si>
  <si>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</si>
  <si>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</si>
  <si>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</si>
  <si>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</si>
  <si>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</si>
  <si>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</si>
  <si>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</si>
  <si>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</si>
  <si>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</si>
  <si>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</si>
  <si>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</si>
  <si>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</si>
  <si>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</si>
  <si>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</si>
  <si>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</si>
  <si>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</si>
  <si>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</si>
  <si>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</si>
  <si>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</si>
  <si>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</si>
  <si>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</si>
  <si>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</si>
  <si>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</si>
  <si>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</si>
  <si>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</si>
  <si>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</si>
  <si>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</si>
  <si>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</si>
  <si>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</si>
  <si>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</si>
  <si>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</si>
  <si>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</si>
  <si>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</si>
  <si>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</si>
  <si>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</si>
  <si>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</si>
  <si>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</si>
  <si>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</si>
  <si>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</si>
  <si>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</si>
  <si>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</si>
  <si>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</si>
  <si>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</si>
  <si>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</si>
  <si>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</si>
  <si>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</si>
  <si>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</si>
  <si>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</si>
  <si>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</si>
  <si>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</si>
  <si>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</si>
  <si>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</si>
  <si>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</si>
  <si>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</si>
  <si>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</si>
  <si>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</si>
  <si>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</si>
  <si>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</si>
  <si>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</si>
  <si>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</si>
  <si>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</si>
  <si>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</si>
  <si>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</si>
  <si>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</si>
  <si>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</si>
  <si>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</si>
  <si>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</si>
  <si>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</si>
  <si>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</si>
  <si>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</si>
  <si>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</si>
  <si>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</si>
  <si>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</si>
  <si>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</si>
  <si>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</si>
  <si>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</si>
  <si>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</si>
  <si>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</si>
  <si>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</si>
  <si>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</si>
  <si>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</si>
  <si>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</si>
  <si>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</si>
  <si>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</si>
  <si>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</si>
  <si>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</si>
  <si>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</si>
  <si>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</si>
  <si>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</si>
  <si>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</si>
  <si>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</si>
  <si>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</si>
  <si>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</si>
  <si>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</si>
  <si>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</si>
  <si>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</si>
  <si>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</si>
  <si>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</si>
  <si>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</si>
  <si>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</si>
  <si>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</si>
  <si>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</si>
  <si>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</si>
  <si>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</si>
  <si>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</si>
  <si>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</si>
  <si>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</si>
  <si>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</si>
  <si>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</si>
  <si>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</si>
  <si>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</si>
  <si>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</si>
  <si>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</si>
  <si>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</si>
  <si>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</si>
  <si>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</si>
  <si>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</si>
  <si>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</si>
  <si>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</si>
  <si>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</si>
  <si>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</si>
  <si>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</si>
  <si>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</si>
  <si>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</si>
  <si>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</si>
  <si>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</si>
  <si>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</si>
  <si>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</si>
  <si>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</si>
  <si>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</si>
  <si>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</si>
  <si>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</si>
  <si>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</si>
  <si>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</si>
  <si>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</si>
  <si>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</si>
  <si>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</si>
  <si>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</si>
  <si>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</si>
  <si>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</si>
  <si>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</si>
  <si>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</si>
  <si>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</si>
  <si>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</si>
  <si>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</si>
  <si>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</si>
  <si>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</si>
  <si>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</si>
  <si>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</si>
  <si>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</si>
  <si>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</si>
  <si>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</si>
  <si>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</si>
  <si>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</si>
  <si>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</si>
  <si>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</si>
  <si>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</si>
  <si>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</si>
  <si>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</si>
  <si>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</si>
  <si>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</si>
  <si>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</si>
  <si>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</si>
  <si>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</si>
  <si>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</si>
  <si>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</si>
  <si>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</si>
  <si>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</si>
  <si>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</si>
  <si>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</si>
  <si>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</si>
  <si>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</si>
  <si>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</si>
  <si>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</si>
  <si>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</si>
  <si>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</si>
  <si>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</si>
  <si>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</si>
  <si>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</si>
  <si>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</si>
  <si>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</si>
  <si>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</si>
  <si>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</si>
  <si>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</si>
  <si>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</si>
  <si>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</si>
  <si>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</si>
  <si>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</si>
  <si>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</si>
  <si>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</si>
  <si>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</si>
  <si>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</si>
  <si>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</si>
  <si>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</si>
  <si>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</si>
  <si>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</si>
  <si>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</si>
  <si>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</si>
  <si>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</si>
  <si>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</si>
  <si>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</si>
  <si>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</si>
  <si>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</si>
  <si>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</si>
  <si>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</si>
  <si>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</si>
  <si>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</si>
  <si>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</si>
  <si>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</si>
  <si>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</si>
  <si>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</si>
  <si>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</si>
  <si>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</si>
  <si>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</si>
  <si>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</si>
  <si>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</si>
  <si>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</si>
  <si>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</si>
  <si>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</si>
  <si>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</si>
  <si>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</si>
  <si>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</si>
  <si>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</si>
  <si>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</si>
  <si>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</si>
  <si>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</si>
  <si>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</si>
  <si>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</si>
  <si>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</si>
  <si>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</si>
  <si>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</si>
  <si>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</si>
  <si>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</si>
  <si>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</si>
  <si>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</si>
  <si>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</si>
  <si>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</si>
  <si>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</si>
  <si>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</si>
  <si>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</si>
  <si>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</si>
  <si>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</si>
  <si>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</si>
  <si>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</si>
  <si>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</si>
  <si>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</si>
  <si>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</si>
  <si>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</si>
  <si>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</si>
  <si>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</si>
  <si>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</si>
  <si>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</si>
  <si>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</si>
  <si>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</si>
  <si>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</si>
  <si>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</si>
  <si>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</si>
  <si>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</si>
  <si>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</si>
  <si>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</si>
  <si>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</si>
  <si>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</si>
  <si>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</si>
  <si>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</si>
  <si>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</si>
  <si>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</si>
  <si>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</si>
  <si>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</si>
  <si>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</si>
  <si>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</si>
  <si>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</si>
  <si>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</si>
  <si>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</si>
  <si>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</si>
  <si>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</si>
  <si>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</si>
  <si>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</si>
  <si>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</si>
  <si>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</si>
  <si>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</si>
  <si>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</si>
  <si>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</si>
  <si>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</si>
  <si>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</si>
  <si>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</si>
  <si>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</si>
  <si>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</si>
  <si>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</si>
  <si>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</si>
  <si>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</si>
  <si>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</si>
  <si>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</si>
  <si>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</si>
  <si>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</si>
  <si>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</si>
  <si>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</si>
  <si>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</si>
  <si>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</si>
  <si>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</si>
  <si>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</si>
  <si>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</si>
  <si>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</si>
  <si>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</si>
  <si>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</si>
  <si>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</si>
  <si>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</si>
  <si>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</si>
  <si>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</si>
  <si>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</si>
  <si>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</si>
  <si>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</si>
  <si>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</si>
  <si>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</si>
  <si>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</si>
  <si>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</si>
  <si>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</si>
  <si>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</si>
  <si>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</si>
  <si>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</si>
  <si>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</si>
  <si>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</si>
  <si>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</si>
  <si>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</si>
  <si>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</si>
  <si>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</si>
  <si>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</si>
  <si>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</si>
  <si>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</si>
  <si>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</si>
  <si>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</si>
  <si>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</si>
  <si>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</si>
  <si>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</si>
  <si>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</si>
  <si>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</si>
  <si>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</si>
  <si>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</si>
  <si>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</si>
  <si>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</si>
  <si>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</si>
  <si>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</si>
  <si>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</si>
  <si>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</si>
  <si>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</si>
  <si>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</si>
  <si>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</si>
  <si>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</si>
  <si>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</si>
  <si>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</si>
  <si>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</si>
  <si>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</si>
  <si>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</si>
  <si>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</si>
  <si>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</si>
  <si>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</si>
  <si>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</si>
  <si>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</si>
  <si>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</si>
  <si>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</si>
  <si>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</si>
  <si>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</si>
  <si>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</si>
  <si>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</si>
  <si>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</si>
  <si>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</si>
  <si>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</si>
  <si>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</si>
  <si>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</si>
  <si>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</si>
  <si>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</si>
  <si>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</si>
  <si>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</si>
  <si>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</si>
  <si>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</si>
  <si>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</si>
  <si>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</si>
  <si>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</si>
  <si>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</si>
  <si>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</si>
  <si>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</si>
  <si>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</si>
  <si>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</si>
  <si>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</si>
  <si>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</si>
  <si>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</si>
  <si>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</si>
  <si>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</si>
  <si>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</si>
  <si>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</si>
  <si>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</si>
  <si>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</si>
  <si>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</si>
  <si>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</si>
  <si>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</si>
  <si>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</si>
  <si>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</si>
  <si>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</si>
  <si>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</si>
  <si>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</si>
  <si>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</si>
  <si>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</si>
  <si>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</si>
  <si>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</si>
  <si>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</si>
  <si>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</si>
  <si>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</si>
  <si>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</si>
  <si>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</si>
  <si>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</si>
  <si>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</si>
  <si>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</si>
  <si>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</si>
  <si>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</si>
  <si>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</si>
  <si>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</si>
  <si>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</si>
  <si>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</si>
  <si>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</si>
  <si>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</si>
  <si>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</si>
  <si>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</si>
  <si>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</si>
  <si>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</si>
  <si>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</si>
  <si>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</si>
  <si>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</si>
  <si>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</si>
  <si>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</si>
  <si>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</si>
  <si>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</si>
  <si>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</si>
  <si>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</si>
  <si>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</si>
  <si>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</si>
  <si>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</si>
  <si>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</si>
  <si>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</si>
  <si>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</si>
  <si>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</si>
  <si>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</si>
  <si>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</si>
  <si>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</si>
  <si>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</si>
  <si>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</si>
  <si>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</si>
  <si>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</si>
  <si>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</si>
  <si>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</si>
  <si>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</si>
  <si>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</si>
  <si>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</si>
  <si>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</si>
  <si>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</si>
  <si>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</si>
  <si>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</si>
  <si>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</si>
  <si>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</si>
  <si>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</si>
  <si>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</si>
  <si>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</si>
  <si>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</si>
  <si>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</si>
  <si>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</si>
  <si>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</si>
  <si>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</si>
  <si>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</si>
  <si>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</si>
  <si>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</si>
  <si>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</si>
  <si>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</si>
  <si>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</si>
  <si>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</si>
  <si>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</si>
  <si>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</si>
  <si>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</si>
  <si>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</si>
  <si>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</si>
  <si>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</si>
  <si>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</si>
  <si>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</si>
  <si>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</si>
  <si>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</si>
  <si>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</si>
  <si>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</si>
  <si>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</si>
  <si>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</si>
  <si>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</si>
  <si>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</si>
  <si>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</si>
  <si>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</si>
  <si>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</si>
  <si>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</si>
  <si>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</si>
  <si>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</si>
  <si>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</si>
  <si>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</si>
  <si>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</si>
  <si>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</si>
  <si>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</si>
  <si>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</si>
  <si>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</si>
  <si>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</si>
  <si>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</si>
  <si>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</si>
  <si>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</si>
  <si>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</si>
  <si>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</si>
  <si>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</si>
  <si>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</si>
  <si>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</si>
  <si>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</si>
  <si>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</si>
  <si>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</si>
  <si>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</si>
  <si>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</si>
  <si>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</si>
  <si>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</si>
  <si>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</si>
  <si>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</si>
  <si>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</si>
  <si>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</si>
  <si>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</si>
  <si>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</si>
  <si>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</si>
  <si>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</si>
  <si>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</si>
  <si>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</si>
  <si>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</si>
  <si>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</si>
  <si>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</si>
  <si>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</si>
  <si>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</si>
  <si>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</si>
  <si>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</si>
  <si>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</si>
  <si>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</si>
  <si>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</si>
  <si>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</si>
  <si>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</si>
  <si>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</si>
  <si>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</si>
  <si>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</si>
  <si>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</si>
  <si>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</si>
  <si>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</si>
  <si>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</si>
  <si>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</si>
  <si>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</si>
  <si>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</si>
  <si>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</si>
  <si>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</si>
  <si>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</si>
  <si>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</si>
  <si>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</si>
  <si>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</si>
  <si>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</si>
  <si>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</si>
  <si>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</si>
  <si>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</si>
  <si>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</si>
  <si>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</si>
  <si>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</si>
  <si>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</si>
  <si>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</si>
  <si>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</si>
  <si>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</si>
  <si>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</si>
  <si>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</si>
  <si>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</si>
  <si>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</si>
  <si>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</si>
  <si>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</si>
  <si>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</si>
  <si>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</si>
  <si>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</si>
  <si>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</si>
  <si>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</si>
  <si>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</si>
  <si>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</si>
  <si>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</si>
  <si>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</si>
  <si>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</si>
  <si>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</si>
  <si>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</si>
  <si>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</si>
  <si>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</si>
  <si>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</si>
  <si>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</si>
  <si>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</si>
  <si>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</si>
  <si>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</si>
  <si>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</si>
  <si>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</si>
  <si>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</si>
  <si>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</si>
  <si>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</si>
  <si>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</si>
  <si>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</si>
  <si>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</si>
  <si>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</si>
  <si>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</si>
  <si>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</si>
  <si>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</si>
  <si>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</si>
  <si>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</si>
  <si>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</si>
  <si>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</si>
  <si>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</si>
  <si>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</si>
  <si>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</si>
  <si>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</si>
  <si>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</si>
  <si>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</si>
  <si>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</si>
  <si>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</si>
  <si>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</si>
  <si>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</si>
  <si>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</si>
  <si>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</si>
  <si>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</si>
  <si>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</si>
  <si>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</si>
  <si>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</si>
  <si>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</si>
  <si>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</si>
  <si>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</si>
  <si>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</si>
  <si>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</si>
  <si>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</si>
  <si>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</si>
  <si>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</si>
  <si>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</si>
  <si>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</si>
  <si>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</si>
  <si>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</si>
  <si>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</si>
  <si>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</si>
  <si>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</si>
  <si>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</si>
  <si>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</si>
  <si>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</si>
  <si>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</si>
  <si>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</si>
  <si>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</si>
  <si>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</si>
  <si>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</si>
  <si>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</si>
  <si>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</si>
  <si>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</si>
  <si>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</si>
  <si>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</si>
  <si>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</si>
  <si>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</si>
  <si>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</si>
  <si>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</si>
  <si>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</si>
  <si>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</si>
  <si>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</si>
  <si>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</si>
  <si>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</si>
  <si>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</si>
  <si>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</si>
  <si>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</si>
  <si>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</si>
  <si>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</si>
  <si>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</si>
  <si>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</si>
  <si>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</si>
  <si>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</si>
  <si>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</si>
  <si>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</si>
  <si>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</si>
  <si>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</si>
  <si>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</si>
  <si>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</si>
  <si>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</si>
  <si>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</si>
  <si>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</si>
  <si>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</si>
  <si>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</si>
  <si>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</si>
  <si>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</si>
  <si>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</si>
  <si>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</si>
  <si>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</si>
  <si>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</si>
  <si>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</si>
  <si>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</si>
  <si>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</si>
  <si>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</si>
  <si>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</si>
  <si>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</si>
  <si>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</si>
  <si>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</si>
  <si>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</si>
  <si>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</si>
  <si>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</si>
  <si>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</si>
  <si>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</si>
  <si>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</si>
  <si>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</si>
  <si>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</si>
  <si>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</si>
  <si>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</si>
  <si>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</si>
  <si>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</si>
  <si>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</si>
  <si>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</si>
  <si>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</si>
  <si>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</si>
  <si>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</si>
  <si>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</si>
  <si>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</si>
  <si>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</si>
  <si>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</si>
  <si>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</si>
  <si>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</si>
  <si>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</si>
  <si>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</si>
  <si>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</si>
  <si>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</si>
  <si>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</si>
  <si>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</si>
  <si>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</si>
  <si>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</si>
  <si>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</si>
  <si>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</si>
  <si>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</si>
  <si>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</si>
  <si>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</si>
  <si>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</si>
  <si>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</si>
  <si>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</si>
  <si>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</si>
  <si>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</si>
  <si>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</si>
  <si>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</si>
  <si>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</si>
  <si>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</si>
  <si>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</si>
  <si>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</si>
  <si>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</si>
  <si>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</si>
  <si>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</si>
  <si>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</si>
  <si>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</si>
  <si>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</si>
  <si>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</si>
  <si>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</si>
  <si>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</si>
  <si>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</si>
  <si>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</si>
  <si>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</si>
  <si>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</si>
  <si>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</si>
  <si>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</si>
  <si>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</si>
  <si>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</si>
  <si>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</si>
  <si>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</si>
  <si>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</si>
  <si>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</si>
  <si>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</si>
  <si>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</si>
  <si>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</si>
  <si>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</si>
  <si>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</si>
  <si>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</si>
  <si>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</si>
  <si>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</si>
  <si>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</si>
  <si>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</si>
  <si>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</si>
  <si>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</si>
  <si>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</si>
  <si>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</si>
  <si>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</si>
  <si>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</si>
  <si>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</si>
  <si>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</si>
  <si>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</si>
  <si>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</si>
  <si>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</si>
  <si>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</si>
  <si>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</si>
  <si>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</si>
  <si>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</si>
  <si>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</si>
  <si>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</si>
  <si>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</si>
  <si>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</si>
  <si>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</si>
  <si>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</si>
  <si>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</si>
  <si>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</si>
  <si>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</si>
  <si>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</si>
  <si>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</si>
  <si>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</si>
  <si>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</si>
  <si>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</si>
  <si>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</si>
  <si>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</si>
  <si>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</si>
  <si>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</si>
  <si>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</si>
  <si>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</si>
  <si>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</si>
  <si>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</si>
  <si>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</si>
  <si>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</si>
  <si>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</si>
  <si>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</si>
  <si>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</si>
  <si>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</si>
  <si>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</si>
  <si>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</si>
  <si>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</si>
  <si>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</si>
  <si>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</si>
  <si>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</si>
  <si>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</si>
  <si>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</si>
  <si>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</si>
  <si>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</si>
  <si>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</si>
  <si>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</si>
  <si>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</si>
  <si>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</si>
  <si>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</si>
  <si>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</si>
  <si>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</si>
  <si>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</si>
  <si>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</si>
  <si>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</si>
  <si>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</si>
  <si>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</si>
  <si>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</si>
  <si>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</si>
  <si>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</si>
  <si>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</si>
  <si>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</si>
  <si>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</si>
  <si>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</si>
  <si>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</si>
  <si>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</si>
  <si>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</si>
  <si>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</si>
  <si>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</si>
  <si>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</si>
  <si>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</si>
  <si>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</si>
  <si>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</si>
  <si>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</si>
  <si>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</si>
  <si>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</si>
  <si>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</si>
  <si>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</si>
  <si>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</si>
  <si>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</si>
  <si>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</si>
  <si>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</si>
  <si>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</si>
  <si>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</si>
  <si>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</si>
  <si>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</si>
  <si>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</si>
  <si>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</si>
  <si>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</si>
  <si>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</si>
  <si>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</si>
  <si>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</si>
  <si>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</si>
  <si>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</si>
  <si>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</si>
  <si>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</si>
  <si>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</si>
  <si>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</si>
  <si>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</si>
  <si>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</si>
  <si>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</si>
  <si>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</si>
  <si>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</si>
  <si>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</si>
  <si>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</si>
  <si>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</si>
  <si>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</si>
  <si>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</si>
  <si>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</si>
  <si>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</si>
  <si>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</si>
  <si>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</si>
  <si>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</si>
  <si>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</si>
  <si>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</si>
  <si>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</si>
  <si>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</si>
  <si>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</si>
  <si>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</si>
  <si>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</si>
  <si>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</si>
  <si>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</si>
  <si>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</si>
  <si>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</si>
  <si>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</si>
  <si>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</si>
  <si>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</si>
  <si>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</si>
  <si>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</si>
  <si>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</si>
  <si>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</si>
  <si>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</si>
  <si>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</si>
  <si>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</si>
  <si>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</si>
  <si>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</si>
  <si>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</si>
  <si>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</si>
  <si>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</si>
  <si>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</si>
  <si>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</si>
  <si>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</si>
  <si>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</si>
  <si>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</si>
  <si>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</si>
  <si>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</si>
  <si>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</si>
  <si>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</si>
  <si>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</si>
  <si>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</si>
  <si>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</si>
  <si>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</si>
  <si>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</si>
  <si>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</si>
  <si>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</si>
  <si>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</si>
  <si>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</si>
  <si>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</si>
  <si>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</si>
  <si>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</si>
  <si>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</si>
  <si>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</si>
  <si>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</si>
  <si>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</si>
  <si>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</si>
  <si>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</si>
  <si>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</si>
  <si>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</si>
  <si>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</si>
  <si>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</si>
  <si>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</si>
  <si>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</si>
  <si>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</si>
  <si>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</si>
  <si>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</si>
  <si>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</si>
  <si>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</si>
  <si>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</si>
  <si>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</si>
  <si>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</si>
  <si>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</si>
  <si>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</si>
  <si>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</si>
  <si>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</si>
  <si>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</si>
  <si>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</si>
  <si>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</si>
  <si>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</si>
  <si>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</si>
  <si>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</si>
  <si>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</si>
  <si>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</si>
  <si>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</si>
  <si>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</si>
  <si>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</si>
  <si>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</si>
  <si>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</si>
  <si>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</si>
  <si>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</si>
  <si>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</si>
  <si>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</si>
  <si>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</si>
  <si>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</si>
  <si>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</si>
  <si>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</si>
  <si>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</si>
  <si>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</si>
  <si>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</si>
  <si>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</si>
  <si>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</si>
  <si>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</si>
  <si>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</si>
  <si>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</si>
  <si>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</si>
  <si>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</si>
  <si>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</si>
  <si>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</si>
  <si>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</si>
  <si>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</si>
  <si>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</si>
  <si>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</si>
  <si>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</si>
  <si>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</si>
  <si>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</si>
  <si>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</si>
  <si>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</si>
  <si>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</si>
  <si>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</si>
  <si>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</si>
  <si>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</si>
  <si>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</si>
  <si>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</si>
  <si>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</si>
  <si>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</si>
  <si>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</si>
  <si>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</si>
  <si>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</si>
  <si>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</si>
  <si>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</si>
  <si>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</si>
  <si>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</si>
  <si>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</si>
  <si>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</si>
  <si>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</si>
  <si>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</si>
  <si>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</si>
  <si>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</si>
  <si>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</si>
  <si>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</si>
  <si>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</si>
  <si>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</si>
  <si>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</si>
  <si>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</si>
  <si>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</si>
  <si>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</si>
  <si>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</si>
  <si>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</si>
  <si>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</si>
  <si>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</si>
  <si>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</si>
  <si>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</si>
  <si>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</si>
  <si>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</si>
  <si>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</si>
  <si>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</si>
  <si>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</si>
  <si>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</si>
  <si>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</si>
  <si>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</si>
  <si>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</si>
  <si>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</si>
  <si>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</si>
  <si>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</si>
  <si>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</si>
  <si>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</si>
  <si>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</si>
  <si>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</si>
  <si>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</si>
  <si>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</si>
  <si>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</si>
  <si>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</si>
  <si>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</si>
  <si>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</si>
  <si>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</si>
  <si>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</si>
  <si>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</si>
  <si>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</si>
  <si>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</si>
  <si>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</si>
  <si>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</si>
  <si>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</si>
  <si>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</si>
  <si>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</si>
  <si>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</si>
  <si>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</si>
  <si>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</si>
  <si>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</si>
  <si>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</si>
  <si>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</si>
  <si>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</si>
  <si>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</si>
  <si>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</si>
  <si>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</si>
  <si>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</si>
  <si>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</si>
  <si>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</si>
  <si>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</si>
  <si>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</si>
  <si>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</si>
  <si>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</si>
  <si>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</si>
  <si>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</si>
  <si>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</si>
  <si>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</si>
  <si>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</si>
  <si>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</si>
  <si>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</si>
  <si>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</si>
  <si>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</si>
  <si>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</si>
  <si>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</si>
  <si>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</si>
  <si>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</si>
  <si>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</si>
  <si>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</si>
  <si>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</si>
  <si>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</si>
  <si>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</si>
  <si>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</si>
  <si>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</si>
  <si>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</si>
  <si>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</si>
  <si>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</si>
  <si>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</si>
  <si>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</si>
  <si>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</si>
  <si>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</si>
  <si>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</si>
  <si>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</si>
  <si>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</si>
  <si>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</si>
  <si>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</si>
  <si>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</si>
  <si>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</si>
  <si>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</si>
  <si>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</si>
  <si>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</si>
  <si>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</si>
  <si>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</si>
  <si>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</si>
  <si>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</si>
  <si>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</si>
  <si>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</si>
  <si>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</si>
  <si>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</si>
  <si>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</si>
  <si>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</si>
  <si>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</si>
  <si>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</si>
  <si>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</si>
  <si>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</si>
  <si>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</si>
  <si>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</si>
  <si>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</si>
  <si>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</si>
  <si>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</si>
  <si>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</si>
  <si>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</si>
  <si>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</si>
  <si>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</si>
  <si>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</si>
  <si>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</si>
  <si>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</si>
  <si>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</si>
  <si>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</si>
  <si>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</si>
  <si>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</si>
  <si>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</si>
  <si>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</si>
  <si>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</si>
  <si>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</si>
  <si>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</si>
  <si>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</si>
  <si>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</si>
  <si>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</si>
  <si>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</si>
  <si>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</si>
  <si>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</si>
  <si>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</si>
  <si>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</si>
  <si>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</si>
  <si>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</si>
  <si>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</si>
  <si>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</si>
  <si>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</si>
  <si>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</si>
  <si>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</si>
  <si>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</si>
  <si>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</si>
  <si>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</si>
  <si>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</si>
  <si>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</si>
  <si>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</si>
  <si>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</si>
  <si>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</si>
  <si>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</si>
  <si>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</si>
  <si>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</si>
  <si>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</si>
  <si>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</si>
  <si>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</si>
  <si>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</si>
  <si>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</si>
  <si>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</si>
  <si>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</si>
  <si>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</si>
  <si>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</si>
  <si>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</si>
  <si>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</si>
  <si>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</si>
  <si>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</si>
  <si>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</si>
  <si>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</si>
  <si>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</si>
  <si>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</si>
  <si>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</si>
  <si>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</si>
  <si>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</si>
  <si>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</si>
  <si>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</si>
  <si>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</si>
  <si>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</si>
  <si>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</si>
  <si>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</si>
  <si>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</si>
  <si>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</si>
  <si>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</si>
  <si>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</si>
  <si>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</si>
  <si>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</si>
  <si>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</si>
  <si>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</si>
  <si>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</si>
  <si>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</si>
  <si>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</si>
  <si>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</si>
  <si>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</si>
  <si>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</si>
  <si>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</si>
  <si>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</si>
  <si>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</si>
  <si>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</si>
  <si>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</si>
  <si>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</si>
  <si>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</si>
  <si>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</si>
  <si>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</si>
  <si>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</si>
  <si>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</si>
  <si>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</si>
  <si>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</si>
  <si>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</si>
  <si>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</si>
  <si>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</si>
  <si>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</si>
  <si>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</si>
  <si>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</si>
  <si>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</si>
  <si>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</si>
  <si>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</si>
  <si>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</si>
  <si>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</si>
  <si>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</si>
  <si>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</si>
  <si>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</si>
  <si>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</si>
  <si>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</si>
  <si>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</si>
  <si>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</si>
  <si>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</si>
  <si>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</si>
  <si>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</si>
  <si>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</si>
  <si>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</si>
  <si>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</si>
  <si>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</si>
  <si>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</si>
  <si>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</si>
  <si>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</si>
  <si>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</si>
  <si>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</si>
  <si>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</si>
  <si>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</si>
  <si>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</si>
  <si>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</si>
  <si>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</si>
  <si>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</si>
  <si>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</si>
  <si>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</si>
  <si>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</si>
  <si>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</si>
  <si>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</si>
  <si>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</si>
  <si>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</si>
  <si>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</si>
  <si>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</si>
  <si>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</si>
  <si>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</si>
  <si>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</si>
  <si>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</si>
  <si>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</si>
  <si>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</si>
  <si>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</si>
  <si>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</si>
  <si>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</si>
  <si>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</si>
  <si>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</si>
  <si>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</si>
  <si>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</si>
  <si>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</si>
  <si>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</si>
  <si>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</si>
  <si>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</si>
  <si>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</si>
  <si>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</si>
  <si>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</si>
  <si>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</si>
  <si>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</si>
  <si>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</si>
  <si>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</si>
  <si>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</si>
  <si>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</si>
  <si>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</si>
  <si>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</si>
  <si>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</si>
  <si>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</si>
  <si>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</si>
  <si>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</si>
  <si>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</si>
  <si>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</si>
  <si>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</si>
  <si>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</si>
  <si>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</si>
  <si>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</si>
  <si>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</si>
  <si>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</si>
  <si>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</si>
  <si>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</si>
  <si>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</si>
  <si>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</si>
  <si>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</si>
  <si>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</si>
  <si>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</si>
  <si>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</si>
  <si>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</si>
  <si>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</si>
  <si>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</si>
  <si>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</si>
  <si>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</si>
  <si>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</si>
  <si>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</si>
  <si>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</si>
  <si>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</si>
  <si>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</si>
  <si>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</si>
  <si>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</si>
  <si>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</si>
  <si>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</si>
  <si>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</si>
  <si>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</si>
  <si>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</si>
  <si>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</si>
  <si>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</si>
  <si>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</si>
  <si>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</si>
  <si>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</si>
  <si>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</si>
  <si>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</si>
  <si>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</si>
  <si>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</si>
  <si>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</si>
  <si>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</si>
  <si>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</si>
  <si>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</si>
  <si>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</si>
  <si>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</si>
  <si>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</si>
  <si>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</si>
  <si>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</si>
  <si>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</si>
  <si>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</si>
  <si>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</si>
  <si>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</si>
  <si>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</si>
  <si>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</si>
  <si>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</si>
  <si>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</si>
  <si>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</si>
  <si>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</si>
  <si>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</si>
  <si>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</si>
  <si>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</si>
  <si>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</si>
  <si>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</si>
  <si>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</si>
  <si>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</si>
  <si>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</si>
  <si>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</si>
  <si>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</si>
  <si>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</si>
  <si>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</si>
  <si>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</si>
  <si>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</si>
  <si>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</si>
  <si>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</si>
  <si>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</si>
  <si>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</si>
  <si>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</si>
  <si>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</si>
  <si>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</si>
  <si>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</si>
  <si>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</si>
  <si>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</si>
  <si>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</si>
  <si>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</si>
  <si>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</si>
  <si>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</si>
  <si>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</si>
  <si>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</si>
  <si>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</si>
  <si>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</si>
  <si>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</si>
  <si>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</si>
  <si>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</si>
  <si>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</si>
  <si>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</si>
  <si>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</si>
  <si>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</si>
  <si>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</si>
  <si>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</si>
  <si>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</si>
  <si>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</si>
  <si>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</si>
  <si>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</si>
  <si>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</si>
  <si>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</si>
  <si>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</si>
  <si>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</si>
  <si>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</si>
  <si>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</si>
  <si>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</si>
  <si>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</si>
  <si>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</si>
  <si>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</si>
  <si>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</si>
  <si>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</si>
  <si>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</si>
  <si>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</si>
  <si>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</si>
  <si>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</si>
  <si>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</si>
  <si>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</si>
  <si>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</si>
  <si>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</si>
  <si>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</si>
  <si>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</si>
  <si>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</si>
  <si>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</si>
  <si>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</si>
  <si>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</si>
  <si>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</si>
  <si>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</si>
  <si>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</si>
  <si>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</si>
  <si>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</si>
  <si>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</si>
  <si>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</si>
  <si>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</si>
  <si>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</si>
  <si>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</si>
  <si>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</si>
  <si>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</si>
  <si>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</si>
  <si>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</si>
  <si>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</si>
  <si>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</si>
  <si>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</si>
  <si>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</si>
  <si>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</si>
  <si>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</si>
  <si>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</si>
  <si>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</si>
  <si>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</si>
  <si>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</si>
  <si>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</si>
  <si>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</si>
  <si>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</si>
  <si>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</si>
  <si>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</si>
  <si>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</si>
  <si>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</si>
  <si>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</si>
  <si>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</si>
  <si>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</si>
  <si>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</si>
  <si>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</si>
  <si>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</si>
  <si>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</si>
  <si>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</si>
  <si>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</si>
  <si>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</si>
  <si>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</si>
  <si>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</si>
  <si>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</si>
  <si>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</si>
  <si>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</si>
  <si>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</si>
  <si>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</si>
  <si>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</si>
  <si>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</si>
  <si>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</si>
  <si>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</si>
  <si>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</si>
  <si>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</si>
  <si>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</si>
  <si>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</si>
  <si>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</si>
  <si>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</si>
  <si>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</si>
  <si>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</si>
  <si>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</si>
  <si>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</si>
  <si>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</si>
  <si>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</si>
  <si>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</si>
  <si>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</si>
  <si>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</si>
  <si>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</si>
  <si>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</si>
  <si>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</si>
  <si>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</si>
  <si>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</si>
  <si>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</si>
  <si>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</si>
  <si>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</si>
  <si>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</si>
  <si>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</si>
  <si>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</si>
  <si>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</si>
  <si>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</si>
  <si>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</si>
  <si>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</si>
  <si>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</si>
  <si>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</si>
  <si>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</si>
  <si>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</si>
  <si>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</si>
  <si>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</si>
  <si>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</si>
  <si>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</si>
  <si>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</si>
  <si>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</si>
  <si>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</si>
  <si>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</si>
  <si>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</si>
  <si>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</si>
  <si>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</si>
  <si>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</si>
  <si>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</si>
  <si>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</si>
  <si>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</si>
  <si>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</si>
  <si>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</si>
  <si>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</si>
  <si>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</si>
  <si>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</si>
  <si>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</si>
  <si>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</si>
  <si>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</si>
  <si>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</si>
  <si>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</si>
  <si>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</si>
  <si>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</si>
  <si>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</si>
  <si>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</si>
  <si>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</si>
  <si>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</si>
  <si>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</si>
  <si>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</si>
  <si>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</si>
  <si>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</si>
  <si>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</si>
  <si>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</si>
  <si>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</si>
  <si>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</si>
  <si>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</si>
  <si>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</si>
  <si>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</si>
  <si>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</si>
  <si>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</si>
  <si>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</si>
  <si>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</si>
  <si>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</si>
  <si>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</si>
  <si>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</si>
  <si>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</si>
  <si>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</si>
  <si>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</si>
  <si>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</si>
  <si>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</si>
  <si>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</si>
  <si>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</si>
  <si>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</si>
  <si>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</si>
  <si>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</si>
  <si>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</si>
  <si>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</si>
  <si>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</si>
  <si>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</si>
  <si>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</si>
  <si>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</si>
  <si>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</si>
  <si>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</si>
  <si>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</si>
  <si>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</si>
  <si>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</si>
  <si>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</si>
  <si>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</si>
  <si>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</si>
  <si>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</si>
  <si>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</si>
  <si>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</si>
  <si>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</si>
  <si>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</si>
  <si>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</si>
  <si>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</si>
  <si>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</si>
  <si>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</si>
  <si>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</si>
  <si>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</si>
  <si>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</si>
  <si>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</si>
  <si>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</si>
  <si>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</si>
  <si>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</si>
  <si>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</si>
  <si>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</si>
  <si>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</si>
  <si>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</si>
  <si>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</si>
  <si>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</si>
  <si>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</si>
  <si>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</si>
  <si>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</si>
  <si>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</si>
  <si>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</si>
  <si>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</si>
  <si>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</si>
  <si>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</si>
  <si>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</si>
  <si>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</si>
  <si>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</si>
  <si>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</si>
  <si>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</si>
  <si>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</si>
  <si>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</si>
  <si>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</si>
  <si>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</si>
  <si>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</si>
  <si>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</si>
  <si>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</si>
  <si>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</si>
  <si>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</si>
  <si>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</si>
  <si>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</si>
  <si>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</si>
  <si>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</si>
  <si>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</si>
  <si>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</si>
  <si>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</si>
  <si>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</si>
  <si>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</si>
  <si>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</si>
  <si>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</si>
  <si>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</si>
  <si>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</si>
  <si>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</si>
  <si>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</si>
  <si>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</si>
  <si>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</si>
  <si>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</si>
  <si>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</si>
  <si>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</si>
  <si>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</si>
  <si>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</si>
  <si>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</si>
  <si>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</si>
  <si>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</si>
  <si>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</si>
  <si>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</si>
  <si>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</si>
  <si>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</si>
  <si>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</si>
  <si>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</si>
  <si>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</si>
  <si>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</si>
  <si>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</si>
  <si>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</si>
  <si>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</si>
  <si>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</si>
  <si>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</si>
  <si>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</si>
  <si>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</si>
  <si>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</si>
  <si>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</si>
  <si>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</si>
  <si>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</si>
  <si>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</si>
  <si>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</si>
  <si>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</si>
  <si>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</si>
  <si>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</si>
  <si>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</si>
  <si>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</si>
  <si>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</si>
  <si>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</si>
  <si>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</si>
  <si>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</si>
  <si>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</si>
  <si>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</si>
  <si>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</si>
  <si>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</si>
  <si>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</si>
  <si>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</si>
  <si>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</si>
  <si>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</si>
  <si>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</si>
  <si>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</si>
  <si>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</si>
  <si>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</si>
  <si>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</si>
  <si>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</si>
  <si>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</si>
  <si>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</si>
  <si>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</si>
  <si>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</si>
  <si>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</si>
  <si>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</si>
  <si>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</si>
  <si>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</si>
  <si>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</si>
  <si>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</si>
  <si>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</si>
  <si>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</si>
  <si>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</si>
  <si>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</si>
  <si>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</si>
  <si>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</si>
  <si>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</si>
  <si>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</si>
  <si>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</si>
  <si>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</si>
  <si>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</si>
  <si>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</si>
  <si>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</si>
  <si>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</si>
  <si>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</si>
  <si>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</si>
  <si>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</si>
  <si>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</si>
  <si>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</si>
  <si>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</si>
  <si>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</si>
  <si>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</si>
  <si>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</si>
  <si>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</si>
  <si>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</si>
  <si>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</si>
  <si>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</si>
  <si>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</si>
  <si>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</si>
  <si>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</si>
  <si>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</si>
  <si>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</si>
  <si>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</si>
  <si>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</si>
  <si>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</si>
  <si>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</si>
  <si>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</si>
  <si>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</si>
  <si>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</si>
  <si>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</si>
  <si>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</si>
  <si>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</si>
  <si>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</si>
  <si>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</si>
  <si>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</si>
  <si>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</si>
  <si>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</si>
  <si>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</si>
  <si>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</si>
  <si>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</si>
  <si>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</si>
  <si>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</si>
  <si>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</si>
  <si>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</si>
  <si>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</si>
  <si>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</si>
  <si>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</si>
  <si>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</si>
  <si>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</si>
  <si>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</si>
  <si>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</si>
  <si>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</si>
  <si>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</si>
  <si>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</si>
  <si>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</si>
  <si>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</si>
  <si>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</si>
  <si>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</si>
  <si>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</si>
  <si>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</si>
  <si>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</si>
  <si>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</si>
  <si>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</si>
  <si>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</si>
  <si>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</si>
  <si>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</si>
  <si>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</si>
  <si>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</si>
  <si>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</si>
  <si>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</si>
  <si>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</si>
  <si>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</si>
  <si>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</si>
  <si>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</si>
  <si>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</si>
  <si>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</si>
  <si>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</si>
  <si>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</si>
  <si>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</si>
  <si>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</si>
  <si>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</si>
  <si>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</si>
  <si>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</si>
  <si>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</si>
  <si>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</si>
  <si>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</si>
  <si>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</si>
  <si>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</si>
  <si>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</si>
  <si>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</si>
  <si>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</si>
  <si>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</si>
  <si>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</si>
  <si>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</si>
  <si>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</si>
  <si>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</si>
  <si>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</si>
  <si>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</si>
  <si>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</si>
  <si>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</si>
  <si>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</si>
  <si>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</si>
  <si>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</si>
  <si>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</si>
  <si>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</si>
  <si>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</si>
  <si>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</si>
  <si>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</si>
  <si>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</si>
  <si>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</si>
  <si>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</si>
  <si>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</si>
  <si>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</si>
  <si>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</si>
  <si>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</si>
  <si>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</si>
  <si>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</si>
  <si>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</si>
  <si>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</si>
  <si>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</si>
  <si>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</si>
  <si>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</si>
  <si>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</si>
  <si>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</si>
  <si>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</si>
  <si>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</si>
  <si>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</si>
  <si>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</si>
  <si>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</si>
  <si>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</si>
  <si>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</si>
  <si>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</si>
  <si>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</si>
  <si>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</si>
  <si>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</si>
  <si>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</si>
  <si>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</si>
  <si>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</si>
  <si>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</si>
  <si>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</si>
  <si>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</si>
  <si>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</si>
  <si>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</si>
  <si>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</si>
  <si>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</si>
  <si>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</si>
  <si>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</si>
  <si>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</si>
  <si>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</si>
  <si>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</si>
  <si>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</si>
  <si>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</si>
  <si>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</si>
  <si>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</si>
  <si>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</si>
  <si>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</si>
  <si>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</si>
  <si>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</si>
  <si>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</si>
  <si>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</si>
  <si>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</si>
  <si>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</si>
  <si>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</si>
  <si>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</si>
  <si>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</si>
  <si>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</si>
  <si>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</si>
  <si>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</si>
  <si>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</si>
  <si>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</si>
  <si>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</si>
  <si>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</si>
  <si>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</si>
  <si>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</si>
  <si>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</si>
  <si>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</si>
  <si>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</si>
  <si>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</si>
  <si>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</si>
  <si>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</si>
  <si>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</si>
  <si>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</si>
  <si>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</si>
  <si>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</si>
  <si>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</si>
  <si>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</si>
  <si>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</si>
  <si>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</si>
  <si>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</si>
  <si>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</si>
  <si>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</si>
  <si>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</si>
  <si>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</si>
  <si>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</si>
  <si>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</si>
  <si>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</si>
  <si>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</si>
  <si>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</si>
  <si>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</si>
  <si>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</si>
  <si>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</si>
  <si>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</si>
  <si>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</si>
  <si>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</si>
  <si>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</si>
  <si>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</si>
  <si>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</si>
  <si>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</si>
  <si>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</si>
  <si>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</si>
  <si>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</si>
  <si>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</si>
  <si>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</si>
  <si>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</si>
  <si>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</si>
  <si>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</si>
  <si>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</si>
  <si>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</si>
  <si>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</si>
  <si>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</si>
  <si>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</si>
  <si>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</si>
  <si>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</si>
  <si>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</si>
  <si>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</si>
  <si>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</si>
  <si>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</si>
  <si>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</si>
  <si>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</si>
  <si>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</si>
  <si>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</si>
  <si>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</si>
  <si>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</si>
  <si>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</si>
  <si>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</si>
  <si>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</si>
  <si>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</si>
  <si>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</si>
  <si>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</si>
  <si>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</si>
  <si>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</si>
  <si>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</si>
  <si>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</si>
  <si>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</si>
  <si>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</si>
  <si>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</si>
  <si>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</si>
  <si>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</si>
  <si>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</si>
  <si>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</si>
  <si>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</si>
  <si>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</si>
  <si>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</si>
  <si>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</si>
  <si>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</si>
  <si>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</si>
  <si>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</si>
  <si>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</si>
  <si>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</si>
  <si>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</si>
  <si>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</si>
  <si>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</si>
  <si>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</si>
  <si>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</si>
  <si>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</si>
  <si>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</si>
  <si>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</si>
  <si>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</si>
  <si>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</si>
  <si>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</si>
  <si>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</si>
  <si>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</si>
  <si>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</si>
  <si>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</si>
  <si>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</si>
  <si>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</si>
  <si>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</si>
  <si>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</si>
  <si>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</si>
  <si>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</si>
  <si>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</si>
  <si>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</si>
  <si>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</si>
  <si>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</si>
  <si>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</si>
  <si>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</si>
  <si>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</si>
  <si>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</si>
  <si>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</si>
  <si>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</si>
  <si>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</si>
  <si>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</si>
  <si>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</si>
  <si>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</si>
  <si>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</si>
  <si>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</si>
  <si>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</si>
  <si>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</si>
  <si>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</si>
  <si>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</si>
  <si>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</si>
  <si>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</si>
  <si>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</si>
  <si>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</si>
  <si>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</si>
  <si>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</si>
  <si>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</si>
  <si>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</si>
  <si>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</si>
  <si>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</si>
  <si>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</si>
  <si>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</si>
  <si>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</si>
  <si>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</si>
  <si>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</si>
  <si>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</si>
  <si>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</si>
  <si>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</si>
  <si>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</si>
  <si>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</si>
  <si>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</si>
  <si>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</si>
  <si>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</si>
  <si>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</si>
  <si>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</si>
  <si>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</si>
  <si>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</si>
  <si>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</si>
  <si>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</si>
  <si>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</si>
  <si>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</si>
  <si>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</si>
  <si>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</si>
  <si>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</si>
  <si>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</si>
  <si>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</si>
  <si>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</si>
  <si>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</si>
  <si>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</si>
  <si>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</si>
  <si>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</si>
  <si>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</si>
  <si>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</si>
  <si>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</si>
  <si>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</si>
  <si>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</si>
  <si>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</si>
  <si>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</si>
  <si>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</si>
  <si>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</si>
  <si>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</si>
  <si>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</si>
  <si>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</si>
  <si>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</si>
  <si>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</si>
  <si>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</si>
  <si>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</si>
  <si>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</si>
  <si>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</si>
  <si>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</si>
  <si>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</si>
  <si>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</si>
  <si>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</si>
  <si>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</si>
  <si>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</si>
  <si>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</si>
  <si>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</si>
  <si>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</si>
  <si>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</si>
  <si>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</si>
  <si>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</si>
  <si>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</si>
  <si>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</si>
  <si>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</si>
  <si>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</si>
  <si>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</si>
  <si>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</si>
  <si>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</si>
  <si>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</si>
  <si>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</si>
  <si>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</si>
  <si>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</si>
  <si>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</si>
  <si>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</si>
  <si>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</si>
  <si>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</si>
  <si>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</si>
  <si>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</si>
  <si>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</si>
  <si>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</si>
  <si>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</si>
  <si>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</si>
  <si>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</si>
  <si>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</si>
  <si>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</si>
  <si>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</si>
  <si>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</si>
  <si>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</si>
  <si>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</si>
  <si>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</si>
  <si>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</si>
  <si>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</si>
  <si>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</si>
  <si>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</si>
  <si>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</si>
  <si>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</si>
  <si>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</si>
  <si>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</si>
  <si>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</si>
  <si>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</si>
  <si>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</si>
  <si>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</si>
  <si>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</si>
  <si>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</si>
  <si>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</si>
  <si>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</si>
  <si>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</si>
  <si>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</si>
  <si>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</si>
  <si>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</si>
  <si>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</si>
  <si>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</si>
  <si>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</si>
  <si>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</si>
  <si>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</si>
  <si>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</si>
  <si>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</si>
  <si>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</si>
  <si>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</si>
  <si>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</si>
  <si>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</si>
  <si>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</si>
  <si>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</si>
  <si>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</si>
  <si>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</si>
  <si>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</si>
  <si>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</si>
  <si>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</si>
  <si>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</si>
  <si>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</si>
  <si>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</si>
  <si>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</si>
  <si>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</si>
  <si>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</si>
  <si>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</si>
  <si>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</si>
  <si>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</si>
  <si>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</si>
  <si>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</si>
  <si>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</si>
  <si>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</si>
  <si>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</si>
  <si>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</si>
  <si>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</si>
  <si>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</si>
  <si>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</si>
  <si>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</si>
  <si>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</si>
  <si>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</si>
  <si>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</si>
  <si>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</si>
  <si>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</si>
  <si>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</si>
  <si>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</si>
  <si>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</si>
  <si>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</si>
  <si>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</si>
  <si>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</si>
  <si>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</si>
  <si>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</si>
  <si>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</si>
  <si>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</si>
  <si>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</si>
  <si>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</si>
  <si>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</si>
  <si>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</si>
  <si>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</si>
  <si>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</si>
  <si>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</si>
  <si>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</si>
  <si>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</si>
  <si>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</si>
  <si>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</si>
  <si>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</si>
  <si>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</si>
  <si>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</si>
  <si>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</si>
  <si>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</si>
  <si>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</si>
  <si>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</si>
  <si>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</si>
  <si>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</si>
  <si>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</si>
  <si>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</si>
  <si>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</si>
  <si>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</si>
  <si>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</si>
  <si>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</si>
  <si>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</si>
  <si>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</si>
  <si>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</si>
  <si>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</si>
  <si>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</si>
  <si>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</si>
  <si>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</si>
  <si>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</si>
  <si>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</si>
  <si>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</si>
  <si>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</si>
  <si>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</si>
  <si>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</si>
  <si>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</si>
  <si>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</si>
  <si>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</si>
  <si>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</si>
  <si>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</si>
  <si>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</si>
  <si>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</si>
  <si>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</si>
  <si>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</si>
  <si>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</si>
  <si>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</si>
  <si>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</si>
  <si>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</si>
  <si>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</si>
  <si>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</si>
  <si>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</si>
  <si>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</si>
  <si>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</si>
  <si>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</si>
  <si>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</si>
  <si>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</si>
  <si>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</si>
  <si>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</si>
  <si>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</si>
  <si>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</si>
  <si>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</si>
  <si>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</si>
  <si>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</si>
  <si>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</si>
  <si>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</si>
  <si>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</si>
  <si>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</si>
  <si>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</si>
  <si>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</si>
  <si>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</si>
  <si>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</si>
  <si>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</si>
  <si>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</si>
  <si>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</si>
  <si>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</si>
  <si>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</si>
  <si>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</si>
  <si>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</si>
  <si>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</si>
  <si>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</si>
  <si>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</si>
  <si>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</si>
  <si>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</si>
  <si>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</si>
  <si>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</si>
  <si>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</si>
  <si>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</si>
  <si>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</si>
  <si>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</si>
  <si>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</si>
  <si>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</si>
  <si>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</si>
  <si>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</si>
  <si>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</si>
  <si>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</si>
  <si>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</si>
  <si>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</si>
  <si>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</si>
  <si>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</si>
  <si>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</si>
  <si>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</si>
  <si>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</si>
  <si>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</si>
  <si>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</si>
  <si>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</si>
  <si>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</si>
  <si>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</si>
  <si>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</si>
  <si>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</si>
  <si>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</si>
  <si>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</si>
  <si>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</si>
  <si>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</si>
  <si>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</si>
  <si>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</si>
  <si>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</si>
  <si>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</si>
  <si>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</si>
  <si>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</si>
  <si>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</si>
  <si>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</si>
  <si>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</si>
  <si>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</si>
  <si>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</si>
  <si>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</si>
  <si>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</si>
  <si>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</si>
  <si>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</si>
  <si>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</si>
  <si>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</si>
  <si>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</si>
  <si>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</si>
  <si>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</si>
  <si>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</si>
  <si>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</si>
  <si>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</si>
  <si>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</si>
  <si>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</si>
  <si>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</si>
  <si>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</si>
  <si>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</si>
  <si>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</si>
  <si>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</si>
  <si>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</si>
  <si>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</si>
  <si>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</si>
  <si>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</si>
  <si>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</si>
  <si>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</si>
  <si>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</si>
  <si>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</si>
  <si>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</si>
  <si>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</si>
  <si>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</si>
  <si>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</si>
  <si>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</si>
  <si>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</si>
  <si>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</si>
  <si>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</si>
  <si>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</si>
  <si>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</si>
  <si>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</si>
  <si>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</si>
  <si>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</si>
  <si>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</si>
  <si>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</si>
  <si>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</si>
  <si>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</si>
  <si>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</si>
  <si>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</si>
  <si>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</si>
  <si>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</si>
  <si>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</si>
  <si>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</si>
  <si>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</si>
  <si>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</si>
  <si>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</si>
  <si>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</si>
  <si>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</si>
  <si>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</si>
  <si>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</si>
  <si>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</si>
  <si>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</si>
  <si>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</si>
  <si>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</si>
  <si>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</si>
  <si>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</si>
  <si>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</si>
  <si>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</si>
  <si>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</si>
  <si>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</si>
  <si>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</si>
  <si>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</si>
  <si>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</si>
  <si>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</si>
  <si>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</si>
  <si>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</si>
  <si>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</si>
  <si>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</si>
  <si>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</si>
  <si>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</si>
  <si>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</si>
  <si>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</si>
  <si>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</si>
  <si>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</si>
  <si>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</si>
  <si>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</si>
  <si>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</si>
  <si>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</si>
  <si>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</si>
  <si>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</si>
  <si>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</si>
  <si>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</si>
  <si>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</si>
  <si>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</si>
  <si>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</si>
  <si>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</si>
  <si>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</si>
  <si>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</si>
  <si>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</si>
  <si>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</si>
  <si>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</si>
  <si>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</si>
  <si>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</si>
  <si>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</si>
  <si>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</si>
  <si>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</si>
  <si>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</si>
  <si>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</si>
  <si>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</si>
  <si>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</si>
  <si>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</si>
  <si>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</si>
  <si>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</si>
  <si>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</si>
  <si>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</si>
  <si>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</si>
  <si>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</si>
  <si>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</si>
  <si>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</si>
  <si>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</si>
  <si>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</si>
  <si>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</si>
  <si>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</si>
  <si>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</si>
  <si>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</si>
  <si>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</si>
  <si>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</si>
  <si>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</si>
  <si>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</si>
  <si>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</si>
  <si>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</si>
  <si>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</si>
  <si>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</si>
  <si>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</si>
  <si>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</si>
  <si>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</si>
  <si>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</si>
  <si>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</si>
  <si>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</si>
  <si>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</si>
  <si>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</si>
  <si>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</si>
  <si>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</si>
  <si>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</si>
  <si>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</si>
  <si>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</si>
  <si>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</si>
  <si>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</si>
  <si>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</si>
  <si>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</si>
  <si>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</si>
  <si>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</si>
  <si>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</si>
  <si>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</si>
  <si>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</si>
  <si>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</si>
  <si>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</si>
  <si>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</si>
  <si>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</si>
  <si>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</si>
  <si>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</si>
  <si>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</si>
  <si>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</si>
  <si>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</si>
  <si>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</si>
  <si>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</si>
  <si>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</si>
  <si>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</si>
  <si>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</si>
  <si>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</si>
  <si>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</si>
  <si>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</si>
  <si>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</si>
  <si>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</si>
  <si>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</si>
  <si>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</si>
  <si>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</si>
  <si>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</si>
  <si>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</si>
  <si>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</si>
  <si>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</si>
  <si>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</si>
  <si>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</si>
  <si>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</si>
  <si>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</si>
  <si>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</si>
  <si>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</si>
  <si>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</si>
  <si>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</si>
  <si>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</si>
  <si>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</si>
  <si>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</si>
  <si>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</si>
  <si>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</si>
  <si>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</si>
  <si>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</si>
  <si>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</si>
  <si>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</si>
  <si>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</si>
  <si>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</si>
  <si>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</si>
  <si>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</si>
  <si>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</si>
  <si>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</si>
  <si>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</si>
  <si>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</si>
  <si>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</si>
  <si>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</si>
  <si>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</si>
  <si>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</si>
  <si>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</si>
  <si>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</si>
  <si>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</si>
  <si>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</si>
  <si>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</si>
  <si>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</si>
  <si>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</si>
  <si>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</si>
  <si>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</si>
  <si>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</si>
  <si>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</si>
  <si>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</si>
  <si>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</si>
  <si>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</si>
  <si>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</si>
  <si>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</si>
  <si>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</si>
  <si>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</si>
  <si>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</si>
  <si>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</si>
  <si>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</si>
  <si>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</si>
  <si>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</si>
  <si>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</si>
  <si>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</si>
  <si>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</si>
  <si>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</si>
  <si>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</si>
  <si>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</si>
  <si>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</si>
  <si>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</si>
  <si>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</si>
  <si>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</si>
  <si>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</si>
  <si>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</si>
  <si>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</si>
  <si>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</si>
  <si>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</si>
  <si>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</si>
  <si>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</si>
  <si>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</si>
  <si>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</si>
  <si>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</si>
  <si>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</si>
  <si>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</si>
  <si>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</si>
  <si>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</si>
  <si>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</si>
  <si>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</si>
  <si>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</si>
  <si>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</si>
  <si>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</si>
  <si>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</si>
  <si>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</si>
  <si>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</si>
  <si>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</si>
  <si>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</si>
  <si>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</si>
  <si>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</si>
  <si>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</si>
  <si>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</si>
  <si>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</si>
  <si>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</si>
  <si>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</si>
  <si>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</si>
  <si>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</si>
  <si>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</si>
  <si>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</si>
  <si>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</si>
  <si>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</si>
  <si>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</si>
  <si>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</si>
  <si>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</si>
  <si>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</si>
  <si>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</si>
  <si>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</si>
  <si>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</si>
  <si>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</si>
  <si>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</si>
  <si>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</si>
  <si>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</si>
  <si>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</si>
  <si>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</si>
  <si>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</si>
  <si>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</si>
  <si>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</si>
  <si>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</si>
  <si>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</si>
  <si>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</si>
  <si>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</si>
  <si>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</si>
  <si>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</si>
  <si>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</si>
  <si>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</si>
  <si>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</si>
  <si>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</si>
  <si>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</si>
  <si>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</si>
  <si>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</si>
  <si>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</si>
  <si>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</si>
  <si>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</si>
  <si>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</si>
  <si>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</si>
  <si>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</si>
  <si>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</si>
  <si>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</si>
  <si>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</si>
  <si>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</si>
  <si>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</si>
  <si>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</si>
  <si>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</si>
  <si>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</si>
  <si>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</si>
  <si>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</si>
  <si>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</si>
  <si>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</si>
  <si>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</si>
  <si>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</si>
  <si>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</si>
  <si>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</si>
  <si>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</si>
  <si>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</si>
  <si>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</si>
  <si>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</si>
  <si>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</si>
  <si>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</si>
  <si>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</si>
  <si>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</si>
  <si>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</si>
  <si>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</si>
  <si>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</si>
  <si>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</si>
  <si>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</si>
  <si>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</si>
  <si>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</si>
  <si>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</si>
  <si>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</si>
  <si>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</si>
  <si>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</si>
  <si>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</si>
  <si>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</si>
  <si>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</si>
  <si>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</si>
  <si>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</si>
  <si>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</si>
  <si>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</si>
  <si>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</si>
  <si>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</si>
  <si>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</si>
  <si>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</si>
  <si>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</si>
  <si>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</si>
  <si>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</si>
  <si>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</si>
  <si>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</si>
  <si>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</si>
  <si>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</si>
  <si>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</si>
  <si>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</si>
  <si>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</si>
  <si>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</si>
  <si>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</si>
  <si>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</si>
  <si>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</si>
  <si>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</si>
  <si>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</si>
  <si>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</si>
  <si>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</si>
  <si>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</si>
  <si>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</si>
  <si>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</si>
  <si>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</si>
  <si>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</si>
  <si>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</si>
  <si>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</si>
  <si>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</si>
  <si>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</si>
  <si>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</si>
  <si>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</si>
  <si>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</si>
  <si>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</si>
  <si>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</si>
  <si>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</si>
  <si>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</si>
  <si>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</si>
  <si>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</si>
  <si>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</si>
  <si>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</si>
  <si>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</si>
  <si>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</si>
  <si>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</si>
  <si>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</si>
  <si>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</si>
  <si>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</si>
  <si>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</si>
  <si>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</si>
  <si>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</si>
  <si>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</si>
  <si>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</si>
  <si>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</si>
  <si>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</si>
  <si>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</si>
  <si>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</si>
  <si>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</si>
  <si>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</si>
  <si>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</si>
  <si>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</si>
  <si>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</si>
  <si>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</si>
  <si>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</si>
  <si>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</si>
  <si>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</si>
  <si>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</si>
  <si>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</si>
  <si>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</si>
  <si>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</si>
  <si>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</si>
  <si>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</si>
  <si>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</si>
  <si>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</si>
  <si>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</si>
  <si>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</si>
  <si>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</si>
  <si>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</si>
  <si>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</si>
  <si>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</si>
  <si>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</si>
  <si>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</si>
  <si>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</si>
  <si>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</si>
  <si>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</si>
  <si>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</si>
  <si>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</si>
  <si>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</si>
  <si>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</si>
  <si>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</si>
  <si>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</si>
  <si>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</si>
  <si>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</si>
  <si>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</si>
  <si>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</si>
  <si>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</si>
  <si>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</si>
  <si>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</si>
  <si>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</si>
  <si>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</si>
  <si>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</si>
  <si>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</si>
  <si>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</si>
  <si>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</si>
  <si>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</si>
  <si>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</si>
  <si>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</si>
  <si>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</si>
  <si>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</si>
  <si>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</si>
  <si>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</si>
  <si>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</si>
  <si>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</si>
  <si>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</si>
  <si>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</si>
  <si>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</si>
  <si>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</si>
  <si>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</si>
  <si>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</si>
  <si>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</si>
  <si>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</si>
  <si>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</si>
  <si>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</si>
  <si>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</si>
  <si>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</si>
  <si>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</si>
  <si>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</si>
  <si>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</si>
  <si>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</si>
  <si>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</si>
  <si>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</si>
  <si>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</si>
  <si>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</si>
  <si>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</si>
  <si>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</si>
  <si>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</si>
  <si>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</si>
  <si>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</si>
  <si>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</si>
  <si>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</si>
  <si>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</si>
  <si>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</si>
  <si>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</si>
  <si>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</si>
  <si>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</si>
  <si>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</si>
  <si>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</si>
  <si>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</si>
  <si>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</si>
  <si>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</si>
  <si>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</si>
  <si>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</si>
  <si>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</si>
  <si>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</si>
  <si>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</si>
  <si>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</si>
  <si>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</si>
  <si>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</si>
  <si>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</si>
  <si>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</si>
  <si>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</si>
  <si>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</si>
  <si>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</si>
  <si>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</si>
  <si>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</si>
  <si>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</si>
  <si>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</si>
  <si>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</si>
  <si>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</si>
  <si>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</si>
  <si>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</si>
  <si>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</si>
  <si>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</si>
  <si>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</si>
  <si>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</si>
  <si>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</si>
  <si>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</si>
  <si>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</si>
  <si>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</si>
  <si>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</si>
  <si>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</si>
  <si>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</si>
  <si>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</si>
  <si>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</si>
  <si>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</si>
  <si>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</si>
  <si>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</si>
  <si>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</si>
  <si>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</si>
  <si>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</si>
  <si>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</si>
  <si>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</si>
  <si>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</si>
  <si>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</si>
  <si>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</si>
  <si>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</si>
  <si>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</si>
  <si>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</si>
  <si>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</si>
  <si>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</si>
  <si>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</si>
  <si>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</si>
  <si>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</si>
  <si>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</si>
  <si>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</si>
  <si>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</si>
  <si>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</si>
  <si>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</si>
  <si>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</si>
  <si>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</si>
  <si>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</si>
  <si>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</si>
  <si>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</si>
  <si>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</si>
  <si>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</si>
  <si>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</si>
  <si>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</si>
  <si>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</si>
  <si>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</si>
  <si>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</si>
  <si>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</si>
  <si>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</si>
  <si>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</si>
  <si>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</si>
  <si>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</si>
  <si>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</si>
  <si>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</si>
  <si>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</si>
  <si>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</si>
  <si>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</si>
  <si>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</si>
  <si>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</si>
  <si>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</si>
  <si>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</si>
  <si>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</si>
  <si>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</si>
  <si>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</si>
  <si>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</si>
  <si>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</si>
  <si>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</si>
  <si>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</si>
  <si>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</si>
  <si>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</si>
  <si>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</si>
  <si>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</si>
  <si>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</si>
  <si>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</si>
  <si>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</si>
  <si>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</si>
  <si>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</si>
  <si>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</si>
  <si>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</si>
  <si>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</si>
  <si>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</si>
  <si>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</si>
  <si>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</si>
  <si>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</si>
  <si>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</si>
  <si>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</si>
  <si>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</si>
  <si>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</si>
  <si>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</si>
  <si>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</si>
  <si>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</si>
  <si>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</si>
  <si>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</si>
  <si>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</si>
  <si>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</si>
  <si>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</si>
  <si>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</si>
  <si>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</si>
  <si>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</si>
  <si>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</si>
  <si>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</si>
  <si>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</si>
  <si>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</si>
  <si>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</si>
  <si>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</si>
  <si>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</si>
  <si>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</si>
  <si>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</si>
  <si>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</si>
  <si>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</si>
  <si>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</si>
  <si>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</si>
  <si>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</si>
  <si>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</si>
  <si>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</si>
  <si>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</si>
  <si>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</si>
  <si>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</si>
  <si>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</si>
  <si>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</si>
  <si>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</si>
  <si>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</si>
  <si>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</si>
  <si>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</si>
  <si>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</si>
  <si>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</si>
  <si>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</si>
  <si>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</si>
  <si>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</si>
  <si>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</si>
  <si>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</si>
  <si>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</si>
  <si>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</si>
  <si>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</si>
  <si>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</si>
  <si>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</si>
  <si>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</si>
  <si>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</si>
  <si>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</si>
  <si>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</si>
  <si>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</si>
  <si>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</si>
  <si>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</si>
  <si>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</si>
  <si>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</si>
  <si>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</si>
  <si>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</si>
  <si>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</si>
  <si>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</si>
  <si>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</si>
  <si>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</si>
  <si>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</si>
  <si>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</si>
  <si>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</si>
  <si>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</si>
  <si>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</si>
  <si>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</si>
  <si>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</si>
  <si>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</si>
  <si>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</si>
  <si>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</si>
  <si>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</si>
  <si>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</si>
  <si>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</si>
  <si>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</si>
  <si>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</si>
  <si>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</si>
  <si>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</si>
  <si>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</si>
  <si>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</si>
  <si>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</si>
  <si>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</si>
  <si>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</si>
  <si>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</si>
  <si>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</si>
  <si>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</si>
  <si>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</si>
  <si>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</si>
  <si>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</si>
  <si>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</si>
  <si>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</si>
  <si>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</si>
  <si>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</si>
  <si>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</si>
  <si>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</si>
  <si>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</si>
  <si>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</si>
  <si>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</si>
  <si>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</si>
  <si>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</si>
  <si>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</si>
  <si>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</si>
  <si>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</si>
  <si>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</si>
  <si>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</si>
  <si>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</si>
  <si>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</si>
  <si>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</si>
  <si>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</si>
  <si>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</si>
  <si>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</si>
  <si>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</si>
  <si>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</si>
  <si>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</si>
  <si>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</si>
  <si>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</si>
  <si>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</si>
  <si>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</si>
  <si>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</si>
  <si>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</si>
  <si>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</si>
  <si>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</si>
  <si>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</si>
  <si>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</si>
  <si>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</si>
  <si>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</si>
  <si>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</si>
  <si>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</si>
  <si>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</si>
  <si>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</si>
  <si>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</si>
  <si>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</si>
  <si>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</si>
  <si>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</si>
  <si>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</si>
  <si>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</si>
  <si>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</si>
  <si>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</si>
  <si>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</si>
  <si>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</si>
  <si>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</si>
  <si>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</si>
  <si>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</si>
  <si>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</si>
  <si>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</si>
  <si>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</si>
  <si>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</si>
  <si>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</si>
  <si>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</si>
  <si>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</si>
  <si>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</si>
  <si>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</si>
  <si>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</si>
  <si>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</si>
  <si>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</si>
  <si>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</si>
  <si>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</si>
  <si>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</si>
  <si>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</si>
  <si>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</si>
  <si>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</si>
  <si>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</si>
  <si>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</si>
  <si>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</si>
  <si>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</si>
  <si>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</si>
  <si>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</si>
  <si>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</si>
  <si>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</si>
  <si>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</si>
  <si>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</si>
  <si>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</si>
  <si>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</si>
  <si>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</si>
  <si>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</si>
  <si>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</si>
  <si>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</si>
  <si>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</si>
  <si>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</si>
  <si>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</si>
  <si>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</si>
  <si>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</si>
  <si>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</si>
  <si>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</si>
  <si>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</si>
  <si>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</si>
  <si>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</si>
  <si>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</si>
  <si>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</si>
  <si>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</si>
  <si>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</si>
  <si>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</si>
  <si>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</si>
  <si>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</si>
  <si>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</si>
  <si>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</si>
  <si>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</si>
  <si>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</si>
  <si>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</si>
  <si>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</si>
  <si>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</si>
  <si>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</si>
  <si>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</si>
  <si>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</si>
  <si>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</si>
  <si>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</si>
  <si>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</si>
  <si>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</si>
  <si>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</si>
  <si>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</si>
  <si>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</si>
  <si>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</si>
  <si>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</si>
  <si>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</si>
  <si>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</si>
  <si>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</si>
  <si>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</si>
  <si>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</si>
  <si>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</si>
  <si>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</si>
  <si>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</si>
  <si>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</si>
  <si>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</si>
  <si>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</si>
  <si>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</si>
  <si>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</si>
  <si>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</si>
  <si>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</si>
  <si>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</si>
  <si>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</si>
  <si>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</si>
  <si>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</si>
  <si>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</si>
  <si>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</si>
  <si>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</si>
  <si>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</si>
  <si>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</si>
  <si>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</si>
  <si>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</si>
  <si>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</si>
  <si>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</si>
  <si>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</si>
  <si>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</si>
  <si>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</si>
  <si>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</si>
  <si>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</si>
  <si>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</si>
  <si>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</si>
  <si>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</si>
  <si>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</si>
  <si>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</si>
  <si>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</si>
  <si>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</si>
  <si>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</si>
  <si>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</si>
  <si>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</si>
  <si>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</si>
  <si>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</si>
  <si>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</si>
  <si>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</si>
  <si>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</si>
  <si>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</si>
  <si>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</si>
  <si>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</si>
  <si>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</si>
  <si>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</si>
  <si>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</si>
  <si>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</si>
  <si>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</si>
  <si>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</si>
  <si>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</si>
  <si>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</si>
  <si>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</si>
  <si>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</si>
  <si>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</si>
  <si>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</si>
  <si>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</si>
  <si>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</si>
  <si>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</si>
  <si>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</si>
  <si>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</si>
  <si>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</si>
  <si>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</si>
  <si>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</si>
  <si>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</si>
  <si>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</si>
  <si>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</si>
  <si>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</si>
  <si>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</si>
  <si>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</si>
  <si>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</si>
  <si>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</si>
  <si>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</si>
  <si>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</si>
  <si>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</si>
  <si>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</si>
  <si>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</si>
  <si>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</si>
  <si>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</si>
  <si>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</si>
  <si>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</si>
  <si>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</si>
  <si>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</si>
  <si>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</si>
  <si>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</si>
  <si>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</si>
  <si>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</si>
  <si>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</si>
  <si>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</si>
  <si>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</si>
  <si>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</si>
  <si>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</si>
  <si>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</si>
  <si>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</si>
  <si>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</si>
  <si>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</si>
  <si>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</si>
  <si>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</si>
  <si>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</si>
  <si>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</si>
  <si>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</si>
  <si>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</si>
  <si>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</si>
  <si>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</si>
  <si>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</si>
  <si>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</si>
  <si>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</si>
  <si>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</si>
  <si>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</si>
  <si>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</si>
  <si>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</si>
  <si>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</si>
  <si>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</si>
  <si>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</si>
  <si>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</si>
  <si>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</si>
  <si>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</si>
  <si>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</si>
  <si>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</si>
  <si>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</si>
  <si>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</si>
  <si>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</si>
  <si>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</si>
  <si>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</si>
  <si>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</si>
  <si>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</si>
  <si>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</si>
  <si>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</si>
  <si>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</si>
  <si>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</si>
  <si>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</si>
  <si>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</si>
  <si>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</si>
  <si>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</si>
  <si>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</si>
  <si>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</si>
  <si>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</si>
  <si>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</si>
  <si>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</si>
  <si>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</si>
  <si>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</si>
  <si>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</si>
  <si>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</si>
  <si>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</si>
  <si>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</si>
  <si>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</si>
  <si>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</si>
  <si>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</si>
  <si>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</si>
  <si>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</si>
  <si>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</si>
  <si>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</si>
  <si>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</si>
  <si>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</si>
  <si>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</si>
  <si>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</si>
  <si>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</si>
  <si>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</si>
  <si>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</si>
  <si>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</si>
  <si>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</si>
  <si>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</si>
  <si>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</si>
  <si>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</si>
  <si>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</si>
  <si>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</si>
  <si>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</si>
  <si>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</si>
  <si>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</si>
  <si>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</si>
  <si>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</si>
  <si>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</si>
  <si>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</si>
  <si>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</si>
  <si>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</si>
  <si>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</si>
  <si>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</si>
  <si>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</si>
  <si>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</si>
  <si>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</si>
  <si>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</si>
  <si>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</si>
  <si>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</si>
  <si>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</si>
  <si>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</si>
  <si>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</si>
  <si>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</si>
  <si>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</si>
  <si>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</si>
  <si>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</si>
  <si>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</si>
  <si>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</si>
  <si>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</si>
  <si>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</si>
  <si>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</si>
  <si>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</si>
  <si>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</si>
  <si>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</si>
  <si>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</si>
  <si>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</si>
  <si>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</si>
  <si>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</si>
  <si>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</si>
  <si>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</si>
  <si>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</si>
  <si>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</si>
  <si>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</si>
  <si>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</si>
  <si>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</si>
  <si>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</si>
  <si>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</si>
  <si>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</si>
  <si>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</si>
  <si>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</si>
  <si>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</si>
  <si>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</si>
  <si>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</si>
  <si>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</si>
  <si>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</si>
  <si>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</si>
  <si>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</si>
  <si>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</si>
  <si>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</si>
  <si>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</si>
  <si>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</si>
  <si>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</si>
  <si>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</si>
  <si>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</si>
  <si>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</si>
  <si>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</si>
  <si>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</si>
  <si>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</si>
  <si>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</si>
  <si>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</si>
  <si>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</si>
  <si>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</si>
  <si>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</si>
  <si>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</si>
  <si>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</si>
  <si>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</si>
  <si>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</si>
  <si>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</si>
  <si>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</si>
  <si>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</si>
  <si>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</si>
  <si>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</si>
  <si>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</si>
  <si>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</si>
  <si>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</si>
  <si>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</si>
  <si>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</si>
  <si>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</si>
  <si>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</si>
  <si>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</si>
  <si>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</si>
  <si>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</si>
  <si>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</si>
  <si>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</si>
  <si>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</si>
  <si>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</si>
  <si>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</si>
  <si>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</si>
  <si>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</si>
  <si>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</si>
  <si>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</si>
  <si>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</si>
  <si>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</si>
  <si>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</si>
  <si>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</si>
  <si>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</si>
  <si>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</si>
  <si>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</si>
  <si>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</si>
  <si>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</si>
  <si>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</si>
  <si>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</si>
  <si>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</si>
  <si>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</si>
  <si>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</si>
  <si>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</si>
  <si>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</si>
  <si>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</si>
  <si>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</si>
  <si>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</si>
  <si>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</si>
  <si>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</si>
  <si>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</si>
  <si>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</si>
  <si>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</si>
  <si>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</si>
  <si>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</si>
  <si>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</si>
  <si>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</si>
  <si>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</si>
  <si>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</si>
  <si>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</si>
  <si>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</si>
  <si>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</si>
  <si>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</si>
  <si>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</si>
  <si>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</si>
  <si>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</si>
  <si>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</si>
  <si>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</si>
  <si>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</si>
  <si>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</si>
  <si>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</si>
  <si>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</si>
  <si>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</si>
  <si>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</si>
  <si>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</si>
  <si>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</si>
  <si>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</si>
  <si>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</si>
  <si>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</si>
  <si>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</si>
  <si>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</si>
  <si>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</si>
  <si>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</si>
  <si>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</si>
  <si>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</si>
  <si>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</si>
  <si>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</si>
  <si>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</si>
  <si>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</si>
  <si>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</si>
  <si>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</si>
  <si>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</si>
  <si>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</si>
  <si>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</si>
  <si>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</si>
  <si>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</si>
  <si>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</si>
  <si>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</si>
  <si>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</si>
  <si>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</si>
  <si>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</si>
  <si>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</si>
  <si>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</si>
  <si>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</si>
  <si>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</si>
  <si>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</si>
  <si>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</si>
  <si>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</si>
  <si>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</si>
  <si>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</si>
  <si>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</si>
  <si>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</si>
  <si>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</si>
  <si>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</si>
  <si>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</si>
  <si>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</si>
  <si>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</si>
  <si>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</si>
  <si>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</si>
  <si>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</si>
  <si>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</si>
  <si>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</si>
  <si>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</si>
  <si>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</si>
  <si>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</si>
  <si>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</si>
  <si>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</si>
  <si>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</si>
  <si>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</si>
  <si>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</si>
  <si>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</si>
  <si>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</si>
  <si>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</si>
  <si>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</si>
  <si>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</si>
  <si>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</si>
  <si>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</si>
  <si>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</si>
  <si>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</si>
  <si>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</si>
  <si>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</si>
  <si>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</si>
  <si>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</si>
  <si>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</si>
  <si>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</si>
  <si>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</si>
  <si>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</si>
  <si>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</si>
  <si>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</si>
  <si>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</si>
  <si>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</si>
  <si>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</si>
  <si>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</si>
  <si>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</si>
  <si>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</si>
  <si>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</si>
  <si>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</si>
  <si>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</si>
  <si>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</si>
  <si>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</si>
  <si>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</si>
  <si>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</si>
  <si>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</si>
  <si>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</si>
  <si>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</si>
  <si>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</si>
  <si>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</si>
  <si>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</si>
  <si>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</si>
  <si>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</si>
  <si>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</si>
  <si>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</si>
  <si>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</si>
  <si>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</si>
  <si>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</si>
  <si>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</si>
  <si>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</si>
  <si>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</si>
  <si>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</si>
  <si>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</si>
  <si>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</si>
  <si>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</si>
  <si>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</si>
  <si>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</si>
  <si>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</si>
  <si>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</si>
  <si>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</si>
  <si>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</si>
  <si>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</si>
  <si>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</si>
  <si>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</si>
  <si>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</si>
  <si>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</si>
  <si>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</si>
  <si>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</si>
  <si>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</si>
  <si>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</si>
  <si>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</si>
  <si>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</si>
  <si>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</si>
  <si>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</si>
  <si>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</si>
  <si>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</si>
  <si>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</si>
  <si>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</si>
  <si>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</si>
  <si>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</si>
  <si>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</si>
  <si>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</si>
  <si>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</si>
  <si>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</si>
  <si>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</si>
  <si>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</si>
  <si>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</si>
  <si>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</si>
  <si>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</si>
  <si>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</si>
  <si>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</si>
  <si>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</si>
  <si>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</si>
  <si>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</si>
  <si>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</si>
  <si>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</si>
  <si>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</si>
  <si>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</si>
  <si>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</si>
  <si>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</si>
  <si>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</si>
  <si>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</si>
  <si>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</si>
  <si>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</si>
  <si>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</si>
  <si>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</si>
  <si>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</si>
  <si>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</si>
  <si>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</si>
  <si>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</si>
  <si>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</si>
  <si>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</si>
  <si>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</si>
  <si>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</si>
  <si>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</si>
  <si>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</si>
  <si>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</si>
  <si>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</si>
  <si>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</si>
  <si>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</si>
  <si>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</si>
  <si>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</si>
  <si>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</si>
  <si>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</si>
  <si>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</si>
  <si>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</si>
  <si>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</si>
  <si>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</si>
  <si>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</si>
  <si>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</si>
  <si>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</si>
  <si>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</si>
  <si>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</si>
  <si>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</si>
  <si>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</si>
  <si>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</si>
  <si>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</si>
  <si>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</si>
  <si>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</si>
  <si>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</si>
  <si>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</si>
  <si>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</si>
  <si>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</si>
  <si>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</si>
  <si>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</si>
  <si>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</si>
  <si>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</si>
  <si>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</si>
  <si>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</si>
  <si>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</si>
  <si>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</si>
  <si>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</si>
  <si>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</si>
  <si>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</si>
  <si>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</si>
  <si>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</si>
  <si>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</si>
  <si>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</si>
  <si>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</si>
  <si>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</si>
  <si>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</si>
  <si>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</si>
  <si>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</si>
  <si>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</si>
  <si>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</si>
  <si>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</si>
  <si>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</si>
  <si>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</si>
  <si>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</si>
  <si>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</si>
  <si>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</si>
  <si>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</si>
  <si>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</si>
  <si>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</si>
  <si>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</si>
  <si>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</si>
  <si>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</si>
  <si>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</si>
  <si>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</si>
  <si>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</si>
  <si>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</si>
  <si>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</si>
  <si>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</si>
  <si>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</si>
  <si>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</si>
  <si>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</si>
  <si>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</si>
  <si>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</si>
  <si>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</si>
  <si>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</si>
  <si>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</si>
  <si>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</si>
  <si>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</si>
  <si>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</si>
  <si>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</si>
  <si>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</si>
  <si>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</si>
  <si>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</si>
  <si>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</si>
  <si>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</si>
  <si>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</si>
  <si>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</si>
  <si>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</si>
  <si>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</si>
  <si>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</si>
  <si>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</si>
  <si>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</si>
  <si>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</si>
  <si>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</si>
  <si>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</si>
  <si>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</si>
  <si>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</si>
  <si>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</si>
  <si>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</si>
  <si>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</si>
  <si>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</si>
  <si>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</si>
  <si>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</si>
  <si>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</si>
  <si>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</si>
  <si>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</si>
  <si>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</si>
  <si>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</si>
  <si>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</si>
  <si>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</si>
  <si>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</si>
  <si>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</si>
  <si>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</si>
  <si>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</si>
  <si>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</si>
  <si>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</si>
  <si>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</si>
  <si>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</si>
  <si>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</si>
  <si>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</si>
  <si>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</si>
  <si>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</si>
  <si>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</si>
  <si>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</si>
  <si>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</si>
  <si>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</si>
  <si>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</si>
  <si>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</si>
  <si>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</si>
  <si>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</si>
  <si>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</si>
  <si>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</si>
  <si>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</si>
  <si>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</si>
  <si>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</si>
  <si>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</si>
  <si>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</si>
  <si>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</si>
  <si>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</si>
  <si>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</si>
  <si>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</si>
  <si>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</si>
  <si>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</si>
  <si>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</si>
  <si>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</si>
  <si>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</si>
  <si>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</si>
  <si>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</si>
  <si>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</si>
  <si>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</si>
  <si>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</si>
  <si>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</si>
  <si>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</si>
  <si>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</si>
  <si>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</si>
  <si>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</si>
  <si>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</si>
  <si>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</si>
  <si>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</si>
  <si>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</si>
  <si>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</si>
  <si>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</si>
  <si>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</si>
  <si>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</si>
  <si>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</si>
  <si>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</si>
  <si>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</si>
  <si>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</si>
  <si>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</si>
  <si>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</si>
  <si>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</si>
  <si>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</si>
  <si>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</si>
  <si>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</si>
  <si>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</si>
  <si>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</si>
  <si>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</si>
  <si>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</si>
  <si>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</si>
  <si>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</si>
  <si>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</si>
  <si>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</si>
  <si>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</si>
  <si>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</si>
  <si>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</si>
  <si>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</si>
  <si>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</si>
  <si>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</si>
  <si>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</si>
  <si>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</si>
  <si>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</si>
  <si>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</si>
  <si>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</si>
  <si>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</si>
  <si>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</si>
  <si>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</si>
  <si>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</si>
  <si>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</si>
  <si>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</si>
  <si>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</si>
  <si>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</si>
  <si>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</si>
  <si>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</si>
  <si>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</si>
  <si>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</si>
  <si>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</si>
  <si>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</si>
  <si>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</si>
  <si>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</si>
  <si>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</si>
  <si>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</si>
  <si>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</si>
  <si>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</si>
  <si>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</si>
  <si>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</si>
  <si>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</si>
  <si>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</si>
  <si>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</si>
  <si>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</si>
  <si>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</si>
  <si>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</si>
  <si>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</si>
  <si>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</si>
  <si>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</si>
  <si>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</si>
  <si>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</si>
  <si>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</si>
  <si>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</si>
  <si>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</si>
  <si>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</si>
  <si>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</si>
  <si>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</si>
  <si>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</si>
  <si>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</si>
  <si>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</si>
  <si>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</si>
  <si>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</si>
  <si>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</si>
  <si>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</si>
  <si>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</si>
  <si>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</si>
  <si>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</si>
  <si>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</si>
  <si>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</si>
  <si>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</si>
  <si>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</si>
  <si>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</si>
  <si>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</si>
  <si>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</si>
  <si>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</si>
  <si>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</si>
  <si>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</si>
  <si>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</si>
  <si>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</si>
  <si>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</si>
  <si>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</si>
  <si>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</si>
  <si>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</si>
  <si>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</si>
  <si>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</si>
  <si>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</si>
  <si>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</si>
  <si>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</si>
  <si>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</si>
  <si>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</si>
  <si>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</si>
  <si>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</si>
  <si>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</si>
  <si>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</si>
  <si>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</si>
  <si>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</si>
  <si>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</si>
  <si>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</si>
  <si>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</si>
  <si>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</si>
  <si>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</si>
  <si>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</si>
  <si>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</si>
  <si>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</si>
  <si>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</si>
  <si>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</si>
  <si>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</si>
  <si>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</si>
  <si>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</si>
  <si>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</si>
  <si>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</si>
  <si>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</si>
  <si>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</si>
  <si>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</si>
  <si>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</si>
  <si>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</si>
  <si>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</si>
  <si>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</si>
  <si>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</si>
  <si>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</si>
  <si>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</si>
  <si>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</si>
  <si>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</si>
  <si>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</si>
  <si>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</si>
  <si>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</si>
  <si>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</si>
  <si>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</si>
  <si>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</si>
  <si>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</si>
  <si>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</si>
  <si>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</si>
  <si>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</si>
  <si>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</si>
  <si>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</si>
  <si>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</si>
  <si>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</si>
  <si>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</si>
  <si>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</si>
  <si>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</si>
  <si>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</si>
  <si>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</si>
  <si>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</si>
  <si>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</si>
  <si>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</si>
  <si>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</si>
  <si>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</si>
  <si>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</si>
  <si>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</si>
  <si>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</si>
  <si>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</si>
  <si>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</si>
  <si>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</si>
  <si>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</si>
  <si>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</si>
  <si>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</si>
  <si>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</si>
  <si>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</si>
  <si>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</si>
  <si>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</si>
  <si>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</si>
  <si>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</si>
  <si>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</si>
  <si>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</si>
  <si>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</si>
  <si>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</si>
  <si>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</si>
  <si>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</si>
  <si>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</si>
  <si>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</si>
  <si>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</si>
  <si>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</si>
  <si>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</si>
  <si>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</si>
  <si>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</si>
  <si>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</si>
  <si>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</si>
  <si>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</si>
  <si>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</si>
  <si>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</si>
  <si>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</si>
  <si>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</si>
  <si>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</si>
  <si>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</si>
  <si>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</si>
  <si>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</si>
  <si>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</si>
  <si>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</si>
  <si>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</si>
  <si>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</si>
  <si>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</si>
  <si>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</si>
  <si>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</si>
  <si>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</si>
  <si>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</si>
  <si>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</si>
  <si>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</si>
  <si>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</si>
  <si>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</si>
  <si>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</si>
  <si>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</si>
  <si>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</si>
  <si>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</si>
  <si>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</si>
  <si>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</si>
  <si>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</si>
  <si>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</si>
  <si>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</si>
  <si>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</si>
  <si>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</si>
  <si>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</si>
  <si>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</si>
  <si>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</si>
  <si>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</si>
  <si>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</si>
  <si>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</si>
  <si>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</si>
  <si>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</si>
  <si>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</si>
  <si>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</si>
  <si>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</si>
  <si>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</si>
  <si>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</si>
  <si>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</si>
  <si>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</si>
  <si>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</si>
  <si>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</si>
  <si>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</si>
  <si>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</si>
  <si>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</si>
  <si>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</si>
  <si>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</si>
  <si>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</si>
  <si>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</si>
  <si>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</si>
  <si>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</si>
  <si>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</si>
  <si>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</si>
  <si>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</si>
  <si>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</si>
  <si>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</si>
  <si>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</si>
  <si>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</si>
  <si>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</si>
  <si>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</si>
  <si>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</si>
  <si>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</si>
  <si>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</si>
  <si>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</si>
  <si>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</si>
  <si>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</si>
  <si>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</si>
  <si>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</si>
  <si>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</si>
  <si>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</si>
  <si>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</si>
  <si>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</si>
  <si>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</si>
  <si>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</si>
  <si>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</si>
  <si>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</si>
  <si>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</si>
  <si>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</si>
  <si>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</si>
  <si>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</si>
  <si>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</si>
  <si>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</si>
  <si>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</si>
  <si>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</si>
  <si>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</si>
  <si>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</si>
  <si>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</si>
  <si>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</si>
  <si>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</si>
  <si>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</si>
  <si>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</si>
  <si>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</si>
  <si>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</si>
  <si>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</si>
  <si>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</si>
  <si>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</si>
  <si>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</si>
  <si>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</si>
  <si>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</si>
  <si>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</si>
  <si>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</si>
  <si>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</si>
  <si>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</si>
  <si>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</si>
  <si>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</si>
  <si>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</si>
  <si>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</si>
  <si>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</si>
  <si>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</si>
  <si>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</si>
  <si>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</si>
  <si>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</si>
  <si>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</si>
  <si>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</si>
  <si>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</si>
  <si>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</si>
  <si>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</si>
  <si>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</si>
  <si>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</si>
  <si>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</si>
  <si>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</si>
  <si>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</si>
  <si>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</si>
  <si>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</si>
  <si>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</si>
  <si>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</si>
  <si>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</si>
  <si>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</si>
  <si>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</si>
  <si>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</si>
  <si>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</si>
  <si>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</si>
  <si>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</si>
  <si>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</si>
  <si>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</si>
  <si>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</si>
  <si>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</si>
  <si>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</si>
  <si>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</si>
  <si>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</si>
  <si>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</si>
  <si>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</si>
  <si>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</si>
  <si>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</si>
  <si>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</si>
  <si>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</si>
  <si>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</si>
  <si>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</si>
  <si>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</si>
  <si>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</si>
  <si>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</si>
  <si>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</si>
  <si>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</si>
  <si>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</si>
  <si>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</si>
  <si>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</si>
  <si>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</si>
  <si>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</si>
  <si>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</si>
  <si>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</si>
  <si>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</si>
  <si>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</si>
  <si>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</si>
  <si>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</si>
  <si>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</si>
  <si>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</si>
  <si>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</si>
  <si>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</si>
  <si>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</si>
  <si>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</si>
  <si>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</si>
  <si>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</si>
  <si>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</si>
  <si>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</si>
  <si>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</si>
  <si>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</si>
  <si>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</si>
  <si>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</si>
  <si>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</si>
  <si>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</si>
  <si>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</si>
  <si>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</si>
  <si>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</si>
  <si>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</si>
  <si>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</si>
  <si>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</si>
  <si>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</si>
  <si>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</si>
  <si>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</si>
  <si>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</si>
  <si>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</si>
  <si>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</si>
  <si>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</si>
  <si>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</si>
  <si>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</si>
  <si>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</si>
  <si>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</si>
  <si>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</si>
  <si>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</si>
  <si>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</si>
  <si>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</si>
  <si>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</si>
  <si>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</si>
  <si>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</si>
  <si>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</si>
  <si>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</si>
  <si>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</si>
  <si>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</si>
  <si>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</si>
  <si>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</si>
  <si>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</si>
  <si>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</si>
  <si>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</si>
  <si>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</si>
  <si>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</si>
  <si>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</si>
  <si>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</si>
  <si>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</si>
  <si>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</si>
  <si>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</si>
  <si>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</si>
  <si>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</si>
  <si>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</si>
  <si>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</si>
  <si>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</si>
  <si>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</si>
  <si>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</si>
  <si>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</si>
  <si>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</si>
  <si>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</si>
  <si>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</si>
  <si>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</si>
  <si>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</si>
  <si>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</si>
  <si>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</si>
  <si>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</si>
  <si>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</si>
  <si>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</si>
  <si>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</si>
  <si>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</si>
  <si>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</si>
  <si>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</si>
  <si>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</si>
  <si>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</si>
  <si>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</si>
  <si>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</si>
  <si>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</si>
  <si>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</si>
  <si>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</si>
  <si>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</si>
  <si>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</si>
  <si>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</si>
  <si>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</si>
  <si>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</si>
  <si>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</si>
  <si>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</si>
  <si>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</si>
  <si>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</si>
  <si>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</si>
  <si>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</si>
  <si>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</si>
  <si>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</si>
  <si>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</si>
  <si>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</si>
  <si>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</si>
  <si>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</si>
  <si>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</si>
  <si>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</si>
  <si>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</si>
  <si>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</si>
  <si>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</si>
  <si>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</si>
  <si>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</si>
  <si>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</si>
  <si>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</si>
  <si>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</si>
  <si>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</si>
  <si>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</si>
  <si>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</si>
  <si>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</si>
  <si>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</si>
  <si>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</si>
  <si>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</si>
  <si>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</si>
  <si>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</si>
  <si>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</si>
  <si>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</si>
  <si>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</si>
  <si>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</si>
  <si>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</si>
  <si>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</si>
  <si>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</si>
  <si>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</si>
  <si>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</si>
  <si>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</si>
  <si>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</si>
  <si>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</si>
  <si>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</si>
  <si>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</si>
  <si>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</si>
  <si>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</si>
  <si>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</si>
  <si>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</si>
  <si>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</si>
  <si>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</si>
  <si>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</si>
  <si>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</si>
  <si>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</si>
  <si>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</si>
  <si>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</si>
  <si>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</si>
  <si>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</si>
  <si>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</si>
  <si>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</si>
  <si>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</si>
  <si>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</si>
  <si>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</si>
  <si>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</si>
  <si>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</si>
  <si>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</si>
  <si>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</si>
  <si>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</si>
  <si>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</si>
  <si>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</si>
  <si>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</si>
  <si>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</si>
  <si>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</si>
  <si>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</si>
  <si>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</si>
  <si>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</si>
  <si>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</si>
  <si>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</si>
  <si>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</si>
  <si>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</si>
  <si>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</si>
  <si>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</si>
  <si>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</si>
  <si>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</si>
  <si>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</si>
  <si>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</si>
  <si>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</si>
  <si>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</si>
  <si>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</si>
  <si>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</si>
  <si>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</si>
  <si>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</si>
  <si>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</si>
  <si>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</si>
  <si>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</si>
  <si>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</si>
  <si>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</si>
  <si>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</si>
  <si>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</si>
  <si>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</si>
  <si>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</si>
  <si>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</si>
  <si>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</si>
  <si>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</si>
  <si>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</si>
  <si>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</si>
  <si>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</si>
  <si>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</si>
  <si>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</si>
  <si>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</si>
  <si>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</si>
  <si>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</si>
  <si>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</si>
  <si>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</si>
  <si>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</si>
  <si>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</si>
  <si>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</si>
  <si>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</si>
  <si>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</si>
  <si>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</si>
  <si>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</si>
  <si>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</si>
  <si>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</si>
  <si>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</si>
  <si>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</si>
  <si>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</si>
  <si>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</si>
  <si>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</si>
  <si>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</si>
  <si>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</si>
  <si>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</si>
  <si>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</si>
  <si>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</si>
  <si>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</si>
  <si>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</si>
  <si>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</si>
  <si>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</si>
  <si>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</si>
  <si>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</si>
  <si>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</si>
  <si>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</si>
  <si>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</si>
  <si>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</si>
  <si>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</si>
  <si>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</si>
  <si>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</si>
  <si>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</si>
  <si>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</si>
  <si>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</si>
  <si>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</si>
  <si>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</si>
  <si>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</si>
  <si>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</si>
  <si>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</si>
  <si>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</si>
  <si>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</si>
  <si>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</si>
  <si>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</si>
  <si>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</si>
  <si>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</si>
  <si>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</si>
  <si>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</si>
  <si>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</si>
  <si>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</si>
  <si>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</si>
  <si>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</si>
  <si>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</si>
  <si>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</si>
  <si>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</si>
  <si>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</si>
  <si>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</si>
  <si>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</si>
  <si>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</si>
  <si>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</si>
  <si>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</si>
  <si>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</si>
  <si>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</si>
  <si>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</si>
  <si>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</si>
  <si>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</si>
  <si>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</si>
  <si>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</si>
  <si>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</si>
  <si>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</si>
  <si>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</si>
  <si>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</si>
  <si>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</si>
  <si>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</si>
  <si>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</si>
  <si>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</si>
  <si>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</si>
  <si>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</si>
  <si>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</si>
  <si>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</si>
  <si>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</si>
  <si>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</si>
  <si>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</si>
  <si>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</si>
  <si>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</si>
  <si>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</si>
  <si>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</si>
  <si>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</si>
  <si>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</si>
  <si>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</si>
  <si>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</si>
  <si>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</si>
  <si>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</si>
  <si>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</si>
  <si>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</si>
  <si>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</si>
  <si>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</si>
  <si>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</si>
  <si>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</si>
  <si>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</si>
  <si>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</si>
  <si>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</si>
  <si>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</si>
  <si>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</si>
  <si>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</si>
  <si>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</si>
  <si>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</si>
  <si>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</si>
  <si>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</si>
  <si>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</si>
  <si>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</si>
  <si>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</si>
  <si>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</si>
  <si>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</si>
  <si>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</si>
  <si>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</si>
  <si>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</si>
  <si>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</si>
  <si>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</si>
  <si>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</si>
  <si>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</si>
  <si>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</si>
  <si>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</si>
  <si>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</si>
  <si>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</si>
  <si>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</si>
  <si>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</si>
  <si>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</si>
  <si>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</si>
  <si>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</si>
  <si>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</si>
  <si>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</si>
  <si>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</si>
  <si>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</si>
  <si>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</si>
  <si>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</si>
  <si>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</si>
  <si>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</si>
  <si>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</si>
  <si>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</si>
  <si>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</si>
  <si>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</si>
  <si>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</si>
  <si>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</si>
  <si>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</si>
  <si>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</si>
  <si>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</si>
  <si>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</si>
  <si>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</si>
  <si>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</si>
  <si>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</si>
  <si>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</si>
  <si>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</si>
  <si>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</si>
  <si>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</si>
  <si>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</si>
  <si>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</si>
  <si>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</si>
  <si>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</si>
  <si>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</si>
  <si>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</si>
  <si>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</si>
  <si>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</si>
  <si>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</si>
  <si>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</si>
  <si>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</si>
  <si>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</si>
  <si>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</si>
  <si>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</si>
  <si>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</si>
  <si>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</si>
  <si>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</si>
  <si>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</si>
  <si>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</si>
  <si>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</si>
  <si>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</si>
  <si>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</si>
  <si>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</si>
  <si>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</si>
  <si>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</si>
  <si>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</si>
  <si>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</si>
  <si>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</si>
  <si>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</si>
  <si>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</si>
  <si>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</si>
  <si>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</si>
  <si>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</si>
  <si>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</si>
  <si>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</si>
  <si>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</si>
  <si>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</si>
  <si>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</si>
  <si>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</si>
  <si>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</si>
  <si>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</si>
  <si>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</si>
  <si>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</si>
  <si>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</si>
  <si>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</si>
  <si>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</si>
  <si>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</si>
  <si>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</si>
  <si>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</si>
  <si>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</si>
  <si>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</si>
  <si>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</si>
  <si>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</si>
  <si>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</si>
  <si>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</si>
  <si>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</si>
  <si>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</si>
  <si>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</si>
  <si>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</si>
  <si>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</si>
  <si>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</si>
  <si>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</si>
  <si>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</si>
  <si>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</si>
  <si>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</si>
  <si>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</si>
  <si>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</si>
  <si>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</si>
  <si>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</si>
  <si>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</si>
  <si>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</si>
  <si>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</si>
  <si>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</si>
  <si>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</si>
  <si>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</si>
  <si>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</si>
  <si>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</si>
  <si>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</si>
  <si>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</si>
  <si>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</si>
  <si>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</si>
  <si>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</si>
  <si>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</si>
  <si>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</si>
  <si>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</si>
  <si>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</si>
  <si>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</si>
  <si>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</si>
  <si>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</si>
  <si>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</si>
  <si>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</si>
  <si>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</si>
  <si>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</si>
  <si>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</si>
  <si>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</si>
  <si>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</si>
  <si>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</si>
  <si>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</si>
  <si>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</si>
  <si>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</si>
  <si>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</si>
  <si>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</si>
  <si>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</si>
  <si>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</si>
  <si>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</si>
  <si>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</si>
  <si>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</si>
  <si>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</si>
  <si>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</si>
  <si>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</si>
  <si>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</si>
  <si>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</si>
  <si>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</si>
  <si>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</si>
  <si>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</si>
  <si>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</si>
  <si>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</si>
  <si>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</si>
  <si>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</si>
  <si>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</si>
  <si>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</si>
  <si>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</si>
  <si>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</si>
  <si>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</si>
  <si>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</si>
  <si>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</si>
  <si>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</si>
  <si>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</si>
  <si>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</si>
  <si>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</si>
  <si>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</si>
  <si>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</si>
  <si>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</si>
  <si>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</si>
  <si>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</si>
  <si>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</si>
  <si>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</si>
  <si>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</si>
  <si>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</si>
  <si>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</si>
  <si>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</si>
  <si>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</si>
  <si>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</si>
  <si>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</si>
  <si>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</si>
  <si>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</si>
  <si>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</si>
  <si>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</si>
  <si>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</si>
  <si>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</si>
  <si>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</si>
  <si>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</si>
  <si>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</si>
  <si>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</si>
  <si>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</si>
  <si>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</si>
  <si>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</si>
  <si>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</si>
  <si>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</si>
  <si>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</si>
  <si>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</si>
  <si>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</si>
  <si>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</si>
  <si>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</si>
  <si>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</si>
  <si>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</si>
  <si>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</si>
  <si>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</si>
  <si>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</si>
  <si>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</si>
  <si>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</si>
  <si>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</si>
  <si>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</si>
  <si>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</si>
  <si>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</si>
  <si>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</si>
  <si>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</si>
  <si>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</si>
  <si>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</si>
  <si>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</si>
  <si>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</si>
  <si>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</si>
  <si>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</si>
  <si>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</si>
  <si>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</si>
  <si>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</si>
  <si>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</si>
  <si>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</si>
  <si>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</si>
  <si>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</si>
  <si>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</si>
  <si>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</si>
  <si>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</si>
  <si>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</si>
  <si>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</si>
  <si>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</si>
  <si>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</si>
  <si>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</si>
  <si>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</si>
  <si>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</si>
  <si>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</si>
  <si>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</si>
  <si>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</si>
  <si>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</si>
  <si>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</si>
  <si>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</si>
  <si>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</si>
  <si>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</si>
  <si>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</si>
  <si>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</si>
  <si>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</si>
  <si>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</si>
  <si>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</si>
  <si>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</si>
  <si>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</si>
  <si>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</si>
  <si>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</si>
  <si>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</si>
  <si>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</si>
  <si>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</si>
  <si>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</si>
  <si>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</si>
  <si>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</si>
  <si>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</si>
  <si>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</si>
  <si>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</si>
  <si>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</si>
  <si>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</si>
  <si>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</si>
  <si>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</si>
  <si>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</si>
  <si>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</si>
  <si>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</si>
  <si>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</si>
  <si>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</si>
  <si>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</si>
  <si>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</si>
  <si>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</si>
  <si>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</si>
  <si>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</si>
  <si>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</si>
  <si>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</si>
  <si>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</si>
  <si>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</si>
  <si>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</si>
  <si>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</si>
  <si>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</si>
  <si>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</si>
  <si>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</si>
  <si>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</si>
  <si>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</si>
  <si>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</si>
  <si>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</si>
  <si>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</si>
  <si>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</si>
  <si>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</si>
  <si>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</si>
  <si>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</si>
  <si>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</si>
  <si>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</si>
  <si>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</si>
  <si>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</si>
  <si>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</si>
  <si>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</si>
  <si>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</si>
  <si>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</si>
  <si>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</si>
  <si>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</si>
  <si>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</si>
  <si>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</si>
  <si>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</si>
  <si>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</si>
  <si>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</si>
  <si>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</si>
  <si>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</si>
  <si>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</si>
  <si>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</si>
  <si>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</si>
  <si>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</si>
  <si>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</si>
  <si>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</si>
  <si>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</si>
  <si>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</si>
  <si>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</si>
  <si>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</si>
  <si>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</si>
  <si>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</si>
  <si>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</si>
  <si>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</si>
  <si>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</si>
  <si>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</si>
  <si>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</si>
  <si>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</si>
  <si>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</si>
  <si>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</si>
  <si>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</si>
  <si>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</si>
  <si>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</si>
  <si>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</si>
  <si>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</si>
  <si>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</si>
  <si>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</si>
  <si>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</si>
  <si>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</si>
  <si>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</si>
  <si>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</si>
  <si>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</si>
  <si>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</si>
  <si>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</si>
  <si>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</si>
  <si>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</si>
  <si>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</si>
  <si>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</si>
  <si>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</si>
  <si>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</si>
  <si>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</si>
  <si>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</si>
  <si>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</si>
  <si>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</si>
  <si>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</si>
  <si>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</si>
  <si>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</si>
  <si>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</si>
  <si>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</si>
  <si>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</si>
  <si>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</si>
  <si>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</si>
  <si>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</si>
  <si>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</si>
  <si>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</si>
  <si>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</si>
  <si>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</si>
  <si>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</si>
  <si>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</si>
  <si>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</si>
  <si>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</si>
  <si>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</si>
  <si>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</si>
  <si>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</si>
  <si>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</si>
  <si>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</si>
  <si>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</si>
  <si>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</si>
  <si>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</si>
  <si>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</si>
  <si>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</si>
  <si>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</si>
  <si>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</si>
  <si>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</si>
  <si>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</si>
  <si>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</si>
  <si>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</si>
  <si>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</si>
  <si>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</si>
  <si>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</si>
  <si>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</si>
  <si>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</si>
  <si>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</si>
  <si>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</si>
  <si>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</si>
  <si>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</si>
  <si>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</si>
  <si>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</si>
  <si>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</si>
  <si>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</si>
  <si>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</si>
  <si>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</si>
  <si>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</si>
  <si>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</si>
  <si>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</si>
  <si>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</si>
  <si>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</si>
  <si>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</si>
  <si>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</si>
  <si>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</si>
  <si>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</si>
  <si>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</si>
  <si>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</si>
  <si>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</si>
  <si>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</si>
  <si>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</si>
  <si>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</si>
  <si>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</si>
  <si>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</si>
  <si>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</si>
  <si>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</si>
  <si>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</si>
  <si>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</si>
  <si>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</si>
  <si>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</si>
  <si>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</si>
  <si>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</si>
  <si>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</si>
  <si>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</si>
  <si>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</si>
  <si>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</si>
  <si>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</si>
  <si>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</si>
  <si>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</si>
  <si>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</si>
  <si>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</si>
  <si>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</si>
  <si>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</si>
  <si>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</si>
  <si>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</si>
  <si>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</si>
  <si>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</si>
  <si>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</si>
  <si>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</si>
  <si>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</si>
  <si>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</si>
  <si>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</si>
  <si>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</si>
  <si>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</si>
  <si>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</si>
  <si>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</si>
  <si>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</si>
  <si>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</si>
  <si>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</si>
  <si>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</si>
  <si>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</si>
  <si>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</si>
  <si>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</si>
  <si>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</si>
  <si>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</si>
  <si>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</si>
  <si>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</si>
  <si>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</si>
  <si>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</si>
  <si>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</si>
  <si>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</si>
  <si>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</si>
  <si>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</si>
  <si>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</si>
  <si>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</si>
  <si>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</si>
  <si>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</si>
  <si>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</si>
  <si>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</si>
  <si>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</si>
  <si>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</si>
  <si>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</si>
  <si>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</si>
  <si>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</si>
  <si>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</si>
  <si>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</si>
  <si>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</si>
  <si>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</si>
  <si>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</si>
  <si>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</si>
  <si>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</si>
  <si>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</si>
  <si>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</si>
  <si>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</si>
  <si>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</si>
  <si>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</si>
  <si>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</si>
  <si>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</si>
  <si>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</si>
  <si>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</si>
  <si>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</si>
  <si>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</si>
  <si>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</si>
  <si>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</si>
  <si>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</si>
  <si>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</si>
  <si>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</si>
  <si>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</si>
  <si>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</si>
  <si>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</si>
  <si>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</si>
  <si>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</si>
  <si>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</si>
  <si>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</si>
  <si>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</si>
  <si>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</si>
  <si>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</si>
  <si>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</si>
  <si>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</si>
  <si>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</si>
  <si>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</si>
  <si>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</si>
  <si>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</si>
  <si>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</si>
  <si>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</si>
  <si>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</si>
  <si>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</si>
  <si>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</si>
  <si>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</si>
  <si>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</si>
  <si>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</si>
  <si>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</si>
  <si>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</si>
  <si>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</si>
  <si>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</si>
  <si>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</si>
  <si>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</si>
  <si>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</si>
  <si>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</si>
  <si>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</si>
  <si>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</si>
  <si>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</si>
  <si>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</si>
  <si>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</si>
  <si>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</si>
  <si>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</si>
  <si>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</si>
  <si>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</si>
  <si>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</si>
  <si>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</si>
  <si>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</si>
  <si>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</si>
  <si>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</si>
  <si>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</si>
  <si>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</si>
  <si>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</si>
  <si>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</si>
  <si>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</si>
  <si>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</si>
  <si>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</si>
  <si>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</si>
  <si>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</si>
  <si>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</si>
  <si>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</si>
  <si>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</si>
  <si>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</si>
  <si>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</si>
  <si>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</si>
  <si>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</si>
  <si>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</si>
  <si>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</si>
  <si>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</si>
  <si>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</si>
  <si>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</si>
  <si>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</si>
  <si>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</si>
  <si>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</si>
  <si>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</si>
  <si>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</si>
  <si>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</si>
  <si>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</si>
  <si>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</si>
  <si>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</si>
  <si>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</si>
  <si>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</si>
  <si>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</si>
  <si>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</si>
  <si>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</si>
  <si>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</si>
  <si>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</si>
  <si>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</si>
  <si>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</si>
  <si>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</si>
  <si>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</si>
  <si>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</si>
  <si>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</si>
  <si>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</si>
  <si>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</si>
  <si>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</si>
  <si>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</si>
  <si>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</si>
  <si>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</si>
  <si>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</si>
  <si>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</si>
  <si>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</si>
  <si>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</si>
  <si>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</si>
  <si>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</si>
  <si>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</si>
  <si>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</si>
  <si>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</si>
  <si>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</si>
  <si>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</si>
  <si>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</si>
  <si>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</si>
  <si>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</si>
  <si>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</si>
  <si>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</si>
  <si>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</si>
  <si>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</si>
  <si>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</si>
  <si>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</si>
  <si>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</si>
  <si>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</si>
  <si>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</si>
  <si>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</si>
  <si>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</si>
  <si>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</si>
  <si>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</si>
  <si>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</si>
  <si>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</si>
  <si>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</si>
  <si>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</si>
  <si>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</si>
  <si>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</si>
  <si>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</si>
  <si>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</si>
  <si>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</si>
  <si>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</si>
  <si>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</si>
  <si>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</si>
  <si>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</si>
  <si>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</si>
  <si>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</si>
  <si>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</si>
  <si>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</si>
  <si>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</si>
  <si>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</si>
  <si>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</si>
  <si>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</si>
  <si>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</si>
  <si>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</si>
  <si>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</si>
  <si>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</si>
  <si>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</si>
  <si>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</si>
  <si>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</si>
  <si>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</si>
  <si>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</si>
  <si>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</si>
  <si>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</si>
  <si>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</si>
  <si>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</si>
  <si>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</si>
  <si>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</si>
  <si>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</si>
  <si>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</si>
  <si>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</si>
  <si>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</si>
  <si>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</si>
  <si>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</si>
  <si>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</si>
  <si>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</si>
  <si>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</si>
  <si>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</si>
  <si>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</si>
  <si>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</si>
  <si>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</si>
  <si>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</si>
  <si>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</si>
  <si>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</si>
  <si>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</si>
  <si>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</si>
  <si>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</si>
  <si>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</si>
  <si>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</si>
  <si>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</si>
  <si>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</si>
  <si>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</si>
  <si>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</si>
  <si>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</si>
  <si>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</si>
  <si>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</si>
  <si>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</si>
  <si>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</si>
  <si>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</si>
  <si>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</si>
  <si>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</si>
  <si>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</si>
  <si>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</si>
  <si>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</si>
  <si>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</si>
  <si>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</si>
  <si>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</si>
  <si>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</si>
  <si>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</si>
  <si>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</si>
  <si>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</si>
  <si>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</si>
  <si>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</si>
  <si>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</si>
  <si>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</si>
  <si>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</si>
  <si>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</si>
  <si>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</si>
  <si>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</si>
  <si>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</si>
  <si>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</si>
  <si>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</si>
  <si>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</si>
  <si>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</si>
  <si>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</si>
  <si>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</si>
  <si>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</si>
  <si>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</si>
  <si>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</si>
  <si>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</si>
  <si>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</si>
  <si>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</si>
  <si>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</si>
  <si>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</si>
  <si>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</si>
  <si>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</si>
  <si>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</si>
  <si>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</si>
  <si>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</si>
  <si>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</si>
  <si>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</si>
  <si>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</si>
  <si>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</si>
  <si>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</si>
  <si>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</si>
  <si>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</si>
  <si>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</si>
  <si>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</si>
  <si>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</si>
  <si>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</si>
  <si>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</si>
  <si>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</si>
  <si>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</si>
  <si>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</si>
  <si>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</si>
  <si>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</si>
  <si>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</si>
  <si>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</si>
  <si>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</si>
  <si>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</si>
  <si>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</si>
  <si>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</si>
  <si>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</si>
  <si>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</si>
  <si>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</si>
  <si>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</si>
  <si>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</si>
  <si>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</si>
  <si>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</si>
  <si>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</si>
  <si>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</si>
  <si>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</si>
  <si>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</si>
  <si>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</si>
  <si>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</si>
  <si>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</si>
  <si>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</si>
  <si>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</si>
  <si>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</si>
  <si>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</si>
  <si>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</si>
  <si>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</si>
  <si>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</si>
  <si>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</si>
  <si>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</si>
  <si>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</si>
  <si>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</si>
  <si>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</si>
  <si>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</si>
  <si>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</si>
  <si>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</si>
  <si>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</si>
  <si>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</si>
  <si>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</si>
  <si>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</si>
  <si>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</si>
  <si>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</si>
  <si>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</si>
  <si>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</si>
  <si>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</si>
  <si>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</si>
  <si>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</si>
  <si>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</si>
  <si>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</si>
  <si>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</si>
  <si>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</si>
  <si>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</si>
  <si>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</si>
  <si>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</si>
  <si>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</si>
  <si>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</si>
  <si>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</si>
  <si>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</si>
  <si>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</si>
  <si>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</si>
  <si>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</si>
  <si>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</si>
  <si>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</si>
  <si>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</si>
  <si>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</si>
  <si>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</si>
  <si>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</si>
  <si>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</si>
  <si>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</si>
  <si>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</si>
  <si>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</si>
  <si>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</si>
  <si>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</si>
  <si>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</si>
  <si>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</si>
  <si>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</si>
  <si>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</si>
  <si>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</si>
  <si>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</si>
  <si>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</si>
  <si>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</si>
  <si>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</si>
  <si>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</si>
  <si>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</si>
  <si>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</si>
  <si>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</si>
  <si>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</si>
  <si>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</si>
  <si>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</si>
  <si>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</si>
  <si>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</si>
  <si>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</si>
  <si>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</si>
  <si>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</si>
  <si>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</si>
  <si>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</si>
  <si>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</si>
  <si>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</si>
  <si>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</si>
  <si>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</si>
  <si>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</si>
  <si>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</si>
  <si>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</si>
  <si>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</si>
  <si>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</si>
  <si>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</si>
  <si>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</si>
  <si>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</si>
  <si>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</si>
  <si>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</si>
  <si>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</si>
  <si>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</si>
  <si>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</si>
  <si>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</si>
  <si>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</si>
  <si>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</si>
  <si>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</si>
  <si>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</si>
  <si>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</si>
  <si>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</si>
  <si>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</si>
  <si>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</si>
  <si>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</si>
  <si>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</si>
  <si>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</si>
  <si>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</si>
  <si>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</si>
  <si>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</si>
  <si>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</si>
  <si>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</si>
  <si>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</si>
  <si>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</si>
  <si>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</si>
  <si>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</si>
  <si>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</si>
  <si>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</si>
  <si>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</si>
  <si>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</si>
  <si>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</si>
  <si>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</si>
  <si>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</si>
  <si>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</si>
  <si>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</si>
  <si>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</si>
  <si>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</si>
  <si>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</si>
  <si>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</si>
  <si>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</si>
  <si>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</si>
  <si>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</si>
  <si>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</si>
  <si>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</si>
  <si>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</si>
  <si>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</si>
  <si>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</si>
  <si>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</si>
  <si>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</si>
  <si>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</si>
  <si>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</si>
  <si>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</si>
  <si>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</si>
  <si>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</si>
  <si>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</si>
  <si>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</si>
  <si>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</si>
  <si>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</si>
  <si>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</si>
  <si>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</si>
  <si>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</si>
  <si>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</si>
  <si>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</si>
  <si>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</si>
  <si>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</si>
  <si>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</si>
  <si>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</si>
  <si>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</si>
  <si>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</si>
  <si>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</si>
  <si>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</si>
  <si>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</si>
  <si>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</si>
  <si>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</si>
  <si>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</si>
  <si>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</si>
  <si>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</si>
  <si>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</si>
  <si>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</si>
  <si>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</si>
  <si>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</si>
  <si>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</si>
  <si>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</si>
  <si>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</si>
  <si>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</si>
  <si>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</si>
  <si>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</si>
  <si>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</si>
  <si>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</si>
  <si>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</si>
  <si>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</si>
  <si>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</si>
  <si>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</si>
  <si>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</si>
  <si>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</si>
  <si>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</si>
  <si>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</si>
  <si>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</si>
  <si>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</si>
  <si>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</si>
  <si>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</si>
  <si>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</si>
  <si>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</si>
  <si>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</si>
  <si>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</si>
  <si>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</si>
  <si>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</si>
  <si>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</si>
  <si>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</si>
  <si>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</si>
  <si>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</si>
  <si>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</si>
  <si>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</si>
  <si>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</si>
  <si>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</si>
  <si>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</si>
  <si>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</si>
  <si>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</si>
  <si>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</si>
  <si>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</si>
  <si>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</si>
  <si>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</si>
  <si>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</si>
  <si>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</si>
  <si>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</si>
  <si>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</si>
  <si>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</si>
  <si>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</si>
  <si>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</si>
  <si>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</si>
  <si>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</si>
  <si>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</si>
  <si>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</si>
  <si>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</si>
  <si>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</si>
  <si>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</si>
  <si>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</si>
  <si>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</si>
  <si>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</si>
  <si>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</si>
  <si>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</si>
  <si>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</si>
  <si>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</si>
  <si>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</si>
  <si>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</si>
  <si>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</si>
  <si>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</si>
  <si>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</si>
  <si>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</si>
  <si>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</si>
  <si>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</si>
  <si>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</si>
  <si>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</si>
  <si>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</si>
  <si>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</si>
  <si>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</si>
  <si>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</si>
  <si>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</si>
  <si>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</si>
  <si>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</si>
  <si>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</si>
  <si>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</si>
  <si>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</si>
  <si>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</si>
  <si>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</si>
  <si>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</si>
  <si>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</si>
  <si>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</si>
  <si>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</si>
  <si>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</si>
  <si>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</si>
  <si>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</si>
  <si>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</si>
  <si>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</si>
  <si>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</si>
  <si>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</si>
  <si>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</si>
  <si>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</si>
  <si>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</si>
  <si>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</si>
  <si>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</si>
  <si>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</si>
  <si>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</si>
  <si>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</si>
  <si>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</si>
  <si>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</si>
  <si>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</si>
  <si>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</si>
  <si>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</si>
  <si>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</si>
  <si>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</si>
  <si>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</si>
  <si>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</si>
  <si>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</si>
  <si>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</si>
  <si>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</si>
  <si>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</si>
  <si>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</si>
  <si>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</si>
  <si>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</si>
  <si>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</si>
  <si>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</si>
  <si>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</si>
  <si>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</si>
  <si>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</si>
  <si>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</si>
  <si>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</si>
  <si>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</si>
  <si>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</si>
  <si>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</si>
  <si>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</si>
  <si>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</si>
  <si>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</si>
  <si>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</si>
  <si>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</si>
  <si>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</si>
  <si>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</si>
  <si>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</si>
  <si>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</si>
  <si>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</si>
  <si>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</si>
  <si>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</si>
  <si>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</si>
  <si>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</si>
  <si>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</si>
  <si>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</si>
  <si>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</si>
  <si>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</si>
  <si>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</si>
  <si>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</si>
  <si>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</si>
  <si>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</si>
  <si>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</si>
  <si>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</si>
  <si>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</si>
  <si>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</si>
  <si>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</si>
  <si>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</si>
  <si>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</si>
  <si>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</si>
  <si>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</si>
  <si>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</si>
  <si>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</si>
  <si>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</si>
  <si>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</si>
  <si>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</si>
  <si>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</si>
  <si>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</si>
  <si>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</si>
  <si>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</si>
  <si>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</si>
  <si>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</si>
  <si>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</si>
  <si>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</si>
  <si>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</si>
  <si>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</si>
  <si>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</si>
  <si>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</si>
  <si>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</si>
  <si>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</si>
  <si>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</si>
  <si>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</si>
  <si>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</si>
  <si>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</si>
  <si>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</si>
  <si>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</si>
  <si>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</si>
  <si>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</si>
  <si>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</si>
  <si>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</si>
  <si>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</si>
  <si>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</si>
  <si>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</si>
  <si>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</si>
  <si>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</si>
  <si>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</si>
  <si>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</si>
  <si>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</si>
  <si>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</si>
  <si>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</si>
  <si>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</si>
  <si>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</si>
  <si>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</si>
  <si>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</si>
  <si>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</si>
  <si>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</si>
  <si>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</si>
  <si>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</si>
  <si>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</si>
  <si>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</si>
  <si>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</si>
  <si>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</si>
  <si>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</si>
  <si>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</si>
  <si>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</si>
  <si>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</si>
  <si>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</si>
  <si>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</si>
  <si>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</si>
  <si>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</si>
  <si>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</si>
  <si>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</si>
  <si>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</si>
  <si>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</si>
  <si>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</si>
  <si>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</si>
  <si>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</si>
  <si>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</si>
  <si>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</si>
  <si>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</si>
  <si>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</si>
  <si>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</si>
  <si>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</si>
  <si>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</si>
  <si>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</si>
  <si>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</si>
  <si>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</si>
  <si>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</si>
  <si>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</si>
  <si>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</si>
  <si>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</si>
  <si>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</si>
  <si>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</si>
  <si>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</si>
  <si>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</si>
  <si>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</si>
  <si>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</si>
  <si>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</si>
  <si>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</si>
  <si>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</si>
  <si>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</si>
  <si>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</si>
  <si>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</si>
  <si>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</si>
  <si>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</si>
  <si>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</si>
  <si>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</si>
  <si>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</si>
  <si>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</si>
  <si>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</si>
  <si>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</si>
  <si>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</si>
  <si>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</si>
  <si>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</si>
  <si>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</si>
  <si>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</si>
  <si>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</si>
  <si>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</si>
  <si>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</si>
  <si>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</si>
  <si>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</si>
  <si>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</si>
  <si>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</si>
  <si>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</si>
  <si>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</si>
  <si>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</si>
  <si>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</si>
  <si>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</si>
  <si>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</si>
  <si>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</si>
  <si>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</si>
  <si>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</si>
  <si>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</si>
  <si>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</si>
  <si>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</si>
  <si>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</si>
  <si>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</si>
  <si>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</si>
  <si>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</si>
  <si>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</si>
  <si>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</si>
  <si>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</si>
  <si>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</si>
  <si>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</si>
  <si>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</si>
  <si>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</si>
  <si>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</si>
  <si>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</si>
  <si>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</si>
  <si>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</si>
  <si>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</si>
  <si>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</si>
  <si>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</si>
  <si>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</si>
  <si>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</si>
  <si>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</si>
  <si>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</si>
  <si>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</si>
  <si>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</si>
  <si>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</si>
  <si>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</si>
  <si>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</si>
  <si>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</si>
  <si>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</si>
  <si>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</si>
  <si>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</si>
  <si>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</si>
  <si>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</si>
  <si>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</si>
  <si>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</si>
  <si>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</si>
  <si>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</si>
  <si>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</si>
  <si>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</si>
  <si>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</si>
  <si>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</si>
  <si>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</si>
  <si>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</si>
  <si>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</si>
  <si>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</si>
  <si>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</si>
  <si>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</si>
  <si>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</si>
  <si>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</si>
  <si>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</si>
  <si>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</si>
  <si>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</si>
  <si>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</si>
  <si>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</si>
  <si>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</si>
  <si>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</si>
  <si>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</si>
  <si>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</si>
  <si>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</si>
  <si>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</si>
  <si>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</si>
  <si>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</si>
  <si>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</si>
  <si>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</si>
  <si>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</si>
  <si>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</si>
  <si>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</si>
  <si>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</si>
  <si>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</si>
  <si>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</si>
  <si>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</si>
  <si>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</si>
  <si>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</si>
  <si>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</si>
  <si>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</si>
  <si>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</si>
  <si>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</si>
  <si>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</si>
  <si>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</si>
  <si>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</si>
  <si>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</si>
  <si>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</si>
  <si>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</si>
  <si>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</si>
  <si>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</si>
  <si>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</si>
  <si>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</si>
  <si>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</si>
  <si>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</si>
  <si>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</si>
  <si>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</si>
  <si>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</si>
  <si>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</si>
  <si>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</si>
  <si>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</si>
  <si>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</si>
  <si>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</si>
  <si>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</si>
  <si>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</si>
  <si>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</si>
  <si>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</si>
  <si>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</si>
  <si>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</si>
  <si>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</si>
  <si>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</si>
  <si>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</si>
  <si>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</si>
  <si>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</si>
  <si>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</si>
  <si>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</si>
  <si>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</si>
  <si>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</si>
  <si>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</si>
  <si>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</si>
  <si>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</si>
  <si>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</si>
  <si>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</si>
  <si>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</si>
  <si>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</si>
  <si>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</si>
  <si>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</si>
  <si>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</si>
  <si>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</si>
  <si>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</si>
  <si>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</si>
  <si>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</si>
  <si>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</si>
  <si>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</si>
  <si>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</si>
  <si>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</si>
  <si>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</si>
  <si>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</si>
  <si>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</si>
  <si>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</si>
  <si>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</si>
  <si>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</si>
  <si>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</si>
  <si>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</si>
  <si>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</si>
  <si>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</si>
  <si>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</si>
  <si>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</si>
  <si>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</si>
  <si>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</si>
  <si>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</si>
  <si>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</si>
  <si>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</si>
  <si>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</si>
  <si>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</si>
  <si>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</si>
  <si>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</si>
  <si>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</si>
  <si>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</si>
  <si>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</si>
  <si>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</si>
  <si>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</si>
  <si>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</si>
  <si>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</si>
  <si>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</si>
  <si>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</si>
  <si>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</si>
  <si>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</si>
  <si>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</si>
  <si>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</si>
  <si>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</si>
  <si>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</si>
  <si>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</si>
  <si>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</si>
  <si>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</si>
  <si>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</si>
  <si>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</si>
  <si>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</si>
  <si>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</si>
  <si>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</si>
  <si>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</si>
  <si>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</si>
  <si>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</si>
  <si>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</si>
  <si>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</si>
  <si>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</si>
  <si>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</si>
  <si>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</si>
  <si>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</si>
  <si>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</si>
  <si>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</si>
  <si>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</si>
  <si>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</si>
  <si>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</si>
  <si>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</si>
  <si>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</si>
  <si>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</si>
  <si>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</si>
  <si>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</si>
  <si>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</si>
  <si>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</si>
  <si>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</si>
  <si>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</si>
  <si>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</si>
  <si>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</si>
  <si>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</si>
  <si>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</si>
  <si>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</si>
  <si>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</si>
  <si>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</si>
  <si>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</si>
  <si>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</si>
  <si>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</si>
  <si>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</si>
  <si>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</si>
  <si>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</si>
  <si>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</si>
  <si>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</si>
  <si>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</si>
  <si>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</si>
  <si>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</si>
  <si>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</si>
  <si>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</si>
  <si>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</si>
  <si>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</si>
  <si>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</si>
  <si>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</si>
  <si>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</si>
  <si>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</si>
  <si>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</si>
  <si>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</si>
  <si>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</si>
  <si>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</si>
  <si>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</si>
  <si>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</si>
  <si>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</si>
  <si>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</si>
  <si>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</si>
  <si>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</si>
  <si>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</si>
  <si>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</si>
  <si>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</si>
  <si>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</si>
  <si>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</si>
  <si>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</si>
  <si>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</si>
  <si>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</si>
  <si>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</si>
  <si>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</si>
  <si>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</si>
  <si>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</si>
  <si>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</si>
  <si>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</si>
  <si>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</si>
  <si>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</si>
  <si>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</si>
  <si>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</si>
  <si>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</si>
  <si>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</si>
  <si>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</si>
  <si>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</si>
  <si>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</si>
  <si>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</si>
  <si>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</si>
  <si>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</si>
  <si>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</si>
  <si>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</si>
  <si>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</si>
  <si>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</si>
  <si>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</si>
  <si>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</si>
  <si>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</si>
  <si>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</si>
  <si>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</si>
  <si>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</si>
  <si>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</si>
  <si>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</si>
  <si>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</si>
  <si>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</si>
  <si>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</si>
  <si>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</si>
  <si>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</si>
  <si>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</si>
  <si>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</si>
  <si>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</si>
  <si>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</si>
  <si>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</si>
  <si>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</si>
  <si>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</si>
  <si>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</si>
  <si>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</si>
  <si>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</si>
  <si>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</si>
  <si>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</si>
  <si>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</si>
  <si>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</si>
  <si>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</si>
  <si>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</si>
  <si>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</si>
  <si>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</si>
  <si>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</si>
  <si>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</si>
  <si>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</si>
  <si>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</si>
  <si>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</si>
  <si>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</si>
  <si>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</si>
  <si>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</si>
  <si>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</si>
  <si>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</si>
  <si>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</si>
  <si>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</si>
  <si>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</si>
  <si>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</si>
  <si>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</si>
  <si>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</si>
  <si>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</si>
  <si>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</si>
  <si>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</si>
  <si>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</si>
  <si>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</si>
  <si>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</si>
  <si>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</si>
  <si>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</si>
  <si>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</si>
  <si>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</si>
  <si>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</si>
  <si>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</si>
  <si>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</si>
  <si>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</si>
  <si>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</si>
  <si>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</si>
  <si>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</si>
  <si>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</si>
  <si>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</si>
  <si>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</si>
  <si>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</si>
  <si>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</si>
  <si>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</si>
  <si>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</si>
  <si>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</si>
  <si>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</si>
  <si>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</si>
  <si>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</si>
  <si>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</si>
  <si>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</si>
  <si>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</si>
  <si>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</si>
  <si>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</si>
  <si>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</si>
  <si>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</si>
  <si>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</si>
  <si>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</si>
  <si>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</si>
  <si>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</si>
  <si>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</si>
  <si>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</si>
  <si>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</si>
  <si>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</si>
  <si>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</si>
  <si>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</si>
  <si>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</si>
  <si>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</si>
  <si>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</si>
  <si>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</si>
  <si>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</si>
  <si>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</si>
  <si>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</si>
  <si>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</si>
  <si>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</si>
  <si>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</si>
  <si>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</si>
  <si>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</si>
  <si>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</si>
  <si>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</si>
  <si>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</si>
  <si>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</si>
  <si>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</si>
  <si>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</si>
  <si>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</si>
  <si>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</si>
  <si>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</si>
  <si>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</si>
  <si>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</si>
  <si>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</si>
  <si>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</si>
  <si>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</si>
  <si>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</si>
  <si>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</si>
  <si>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</si>
  <si>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</si>
  <si>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</si>
  <si>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</si>
  <si>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</si>
  <si>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</si>
  <si>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</si>
  <si>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</si>
  <si>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</si>
  <si>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</si>
  <si>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</si>
  <si>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</si>
  <si>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</si>
  <si>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</si>
  <si>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</si>
  <si>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</si>
  <si>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</si>
  <si>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</si>
  <si>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</si>
  <si>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</si>
  <si>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</si>
  <si>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</si>
  <si>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</si>
  <si>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</si>
  <si>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</si>
  <si>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</si>
  <si>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</si>
  <si>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</si>
  <si>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</si>
  <si>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</si>
  <si>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</si>
  <si>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</si>
  <si>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</si>
  <si>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</si>
  <si>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</si>
  <si>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</si>
  <si>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</si>
  <si>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</si>
  <si>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</si>
  <si>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</si>
  <si>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</si>
  <si>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</si>
  <si>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</si>
  <si>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</si>
  <si>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</si>
  <si>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</si>
  <si>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</si>
  <si>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</si>
  <si>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</si>
  <si>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</si>
  <si>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</si>
  <si>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</si>
  <si>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</si>
  <si>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</si>
  <si>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</si>
  <si>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</si>
  <si>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</si>
  <si>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</si>
  <si>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</si>
  <si>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</si>
  <si>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</si>
  <si>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</si>
  <si>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</si>
  <si>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</si>
  <si>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</si>
  <si>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</si>
  <si>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</si>
  <si>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</si>
  <si>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</si>
  <si>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</si>
  <si>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</si>
  <si>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</si>
  <si>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</si>
  <si>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</si>
  <si>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</si>
  <si>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</si>
  <si>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</si>
  <si>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</si>
  <si>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</si>
  <si>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</si>
  <si>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</si>
  <si>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</si>
  <si>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</si>
  <si>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</si>
  <si>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</si>
  <si>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</si>
  <si>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</si>
  <si>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</si>
  <si>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</si>
  <si>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</si>
  <si>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</si>
  <si>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</si>
  <si>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</si>
  <si>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</si>
  <si>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</si>
  <si>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</si>
  <si>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</si>
  <si>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</si>
  <si>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</si>
  <si>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</si>
  <si>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</si>
  <si>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</si>
  <si>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</si>
  <si>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</si>
  <si>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</si>
  <si>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</si>
  <si>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</si>
  <si>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</si>
  <si>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</si>
  <si>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</si>
  <si>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</si>
  <si>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</si>
  <si>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</si>
  <si>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</si>
  <si>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</si>
  <si>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</si>
  <si>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</si>
  <si>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</si>
  <si>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</si>
  <si>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</si>
  <si>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</si>
  <si>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</si>
  <si>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</si>
  <si>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</si>
  <si>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</si>
  <si>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</si>
  <si>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</si>
  <si>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</si>
  <si>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</si>
  <si>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</si>
  <si>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</si>
  <si>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</si>
  <si>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</si>
  <si>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</si>
  <si>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</si>
  <si>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</si>
  <si>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</si>
  <si>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</si>
  <si>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</si>
  <si>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</si>
  <si>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</si>
  <si>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</si>
  <si>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</si>
  <si>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</si>
  <si>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</si>
  <si>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</si>
  <si>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</si>
  <si>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</si>
  <si>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</si>
  <si>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</si>
  <si>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</si>
  <si>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</si>
  <si>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</si>
  <si>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</si>
  <si>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</si>
  <si>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</si>
  <si>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</si>
  <si>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</si>
  <si>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</si>
  <si>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</si>
  <si>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</si>
  <si>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</si>
  <si>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</si>
  <si>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</si>
  <si>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</si>
  <si>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</si>
  <si>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</si>
  <si>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</si>
  <si>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</si>
  <si>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</si>
  <si>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</si>
  <si>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</si>
  <si>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</si>
  <si>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</si>
  <si>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</si>
  <si>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</si>
  <si>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</si>
  <si>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</si>
  <si>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</si>
  <si>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</si>
  <si>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</si>
  <si>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</si>
  <si>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</si>
  <si>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</si>
  <si>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</si>
  <si>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</si>
  <si>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</si>
  <si>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</si>
  <si>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</si>
  <si>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</si>
  <si>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</si>
  <si>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</si>
  <si>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</si>
  <si>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</si>
  <si>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</si>
  <si>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</si>
  <si>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</si>
  <si>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</si>
  <si>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</si>
  <si>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</si>
  <si>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</si>
  <si>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</si>
  <si>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</si>
  <si>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</si>
  <si>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</si>
  <si>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</si>
  <si>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</si>
  <si>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</si>
  <si>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</si>
  <si>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</si>
  <si>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</si>
  <si>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</si>
  <si>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</si>
  <si>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</si>
  <si>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</si>
  <si>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</si>
  <si>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</si>
  <si>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</si>
  <si>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</si>
  <si>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</si>
  <si>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</si>
  <si>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</si>
  <si>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</si>
  <si>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</si>
  <si>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</si>
  <si>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</si>
  <si>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</si>
  <si>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</si>
  <si>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</si>
  <si>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</si>
  <si>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</si>
  <si>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</si>
  <si>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</si>
  <si>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</si>
  <si>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</si>
  <si>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</si>
  <si>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</si>
  <si>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</si>
  <si>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</si>
  <si>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</si>
  <si>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</si>
  <si>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</si>
  <si>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</si>
  <si>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</si>
  <si>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</si>
  <si>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</si>
  <si>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</si>
  <si>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</si>
  <si>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</si>
  <si>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</si>
  <si>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</si>
  <si>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</si>
  <si>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</si>
  <si>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</si>
  <si>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</si>
  <si>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</si>
  <si>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</si>
  <si>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</si>
  <si>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</si>
  <si>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</si>
  <si>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</si>
  <si>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</si>
  <si>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</si>
  <si>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</si>
  <si>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</si>
  <si>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</si>
  <si>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</si>
  <si>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</si>
  <si>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</si>
  <si>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</si>
  <si>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</si>
  <si>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</si>
  <si>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</si>
  <si>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</si>
  <si>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</si>
  <si>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</si>
  <si>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</si>
  <si>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</si>
  <si>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</si>
  <si>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</si>
  <si>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</si>
  <si>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</si>
  <si>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</si>
  <si>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</si>
  <si>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</si>
  <si>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</si>
  <si>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</si>
  <si>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</si>
  <si>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</si>
  <si>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</si>
  <si>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</si>
  <si>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</si>
  <si>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</si>
  <si>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</si>
  <si>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</si>
  <si>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</si>
  <si>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</si>
  <si>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</si>
  <si>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</si>
  <si>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</si>
  <si>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</si>
  <si>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</si>
  <si>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</si>
  <si>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</si>
  <si>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</si>
  <si>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</si>
  <si>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</si>
  <si>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</si>
  <si>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</si>
  <si>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</si>
  <si>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</si>
  <si>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</si>
  <si>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</si>
  <si>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</si>
  <si>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</si>
  <si>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</si>
  <si>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</si>
  <si>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</si>
  <si>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</si>
  <si>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</si>
  <si>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</si>
  <si>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</si>
  <si>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</si>
  <si>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</si>
  <si>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</si>
  <si>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</si>
  <si>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</si>
  <si>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</si>
  <si>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</si>
  <si>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</si>
  <si>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</si>
  <si>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</si>
  <si>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</si>
  <si>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</si>
  <si>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</si>
  <si>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</si>
  <si>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</si>
  <si>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</si>
  <si>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</si>
  <si>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</si>
  <si>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</si>
  <si>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</si>
  <si>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</si>
  <si>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</si>
  <si>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</si>
  <si>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</si>
  <si>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</si>
  <si>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</si>
  <si>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</si>
  <si>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</si>
  <si>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</si>
  <si>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</si>
  <si>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</si>
  <si>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</si>
  <si>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</si>
  <si>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</si>
  <si>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</si>
  <si>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</si>
  <si>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</si>
  <si>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</si>
  <si>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</si>
  <si>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</si>
  <si>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</si>
  <si>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</si>
  <si>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</si>
  <si>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</si>
  <si>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</si>
  <si>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</si>
  <si>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</si>
  <si>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</si>
  <si>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</si>
  <si>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</si>
  <si>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</si>
  <si>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</si>
  <si>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</si>
  <si>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</si>
  <si>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</si>
  <si>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</si>
  <si>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</si>
  <si>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</si>
  <si>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</si>
  <si>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</si>
  <si>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</si>
  <si>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</si>
  <si>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</si>
  <si>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</si>
  <si>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</si>
  <si>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</si>
  <si>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</si>
  <si>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</si>
  <si>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</si>
  <si>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</si>
  <si>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</si>
  <si>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</si>
  <si>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</si>
  <si>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</si>
  <si>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</si>
  <si>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</si>
  <si>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</si>
  <si>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</si>
  <si>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</si>
  <si>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</si>
  <si>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</si>
  <si>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</si>
  <si>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</si>
  <si>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</si>
  <si>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</si>
  <si>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</si>
  <si>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</si>
  <si>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</si>
  <si>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</si>
  <si>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</si>
  <si>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</si>
  <si>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</si>
  <si>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</si>
  <si>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</si>
  <si>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</si>
  <si>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</si>
  <si>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</si>
  <si>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</si>
  <si>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</si>
  <si>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</si>
  <si>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</si>
  <si>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</si>
  <si>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</si>
  <si>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</si>
  <si>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</si>
  <si>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</si>
  <si>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</si>
  <si>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</si>
  <si>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</si>
  <si>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</si>
  <si>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</si>
  <si>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</si>
  <si>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</si>
  <si>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</si>
  <si>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</si>
  <si>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</si>
  <si>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</si>
  <si>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</si>
  <si>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</si>
  <si>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</si>
  <si>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</si>
  <si>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</si>
  <si>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</si>
  <si>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</si>
  <si>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</si>
  <si>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</si>
  <si>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</si>
  <si>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</si>
  <si>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</si>
  <si>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</si>
  <si>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</si>
  <si>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</si>
  <si>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</si>
  <si>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</si>
  <si>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</si>
  <si>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</si>
  <si>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</si>
  <si>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</si>
  <si>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</si>
  <si>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</si>
  <si>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</si>
  <si>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</si>
  <si>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</si>
  <si>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</si>
  <si>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</si>
  <si>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</si>
  <si>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</si>
  <si>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</si>
  <si>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</si>
  <si>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</si>
  <si>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</si>
  <si>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</si>
  <si>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</si>
  <si>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</si>
  <si>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</si>
  <si>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</si>
  <si>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</si>
  <si>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</si>
  <si>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</si>
  <si>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</si>
  <si>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</si>
  <si>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</si>
  <si>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</si>
  <si>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</si>
  <si>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</si>
  <si>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</si>
  <si>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</si>
  <si>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</si>
  <si>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</si>
  <si>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</si>
  <si>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</si>
  <si>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</si>
  <si>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</si>
  <si>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</si>
  <si>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</si>
  <si>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</si>
  <si>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</si>
  <si>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</si>
  <si>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</si>
  <si>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</si>
  <si>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</si>
  <si>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</si>
  <si>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</si>
  <si>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</si>
  <si>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</si>
  <si>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</si>
  <si>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</si>
  <si>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</si>
  <si>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</si>
  <si>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</si>
  <si>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</si>
  <si>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</si>
  <si>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</si>
  <si>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</si>
  <si>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</si>
  <si>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</si>
  <si>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</si>
  <si>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</si>
  <si>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</si>
  <si>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</si>
  <si>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</si>
  <si>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</si>
  <si>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</si>
  <si>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</si>
  <si>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</si>
  <si>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</si>
  <si>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</si>
  <si>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</si>
  <si>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</si>
  <si>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</si>
  <si>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</si>
  <si>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</si>
  <si>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</si>
  <si>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</si>
  <si>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</si>
  <si>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</si>
  <si>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</si>
  <si>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</si>
  <si>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</si>
  <si>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</si>
  <si>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</si>
  <si>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</si>
  <si>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</si>
  <si>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</si>
  <si>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</si>
  <si>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</si>
  <si>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</si>
  <si>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</si>
  <si>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</si>
  <si>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</si>
  <si>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</si>
  <si>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</si>
  <si>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</si>
  <si>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</si>
  <si>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</si>
  <si>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</si>
  <si>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</si>
  <si>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</si>
  <si>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</si>
  <si>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</si>
  <si>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</si>
  <si>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</si>
  <si>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</si>
  <si>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</si>
  <si>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</si>
  <si>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</si>
  <si>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</si>
  <si>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</si>
  <si>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</si>
  <si>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</si>
  <si>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</si>
  <si>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</si>
  <si>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</si>
  <si>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</si>
  <si>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</si>
  <si>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</si>
  <si>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</si>
  <si>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</si>
  <si>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</si>
  <si>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</si>
  <si>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</si>
  <si>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</si>
  <si>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</si>
  <si>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</si>
  <si>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</si>
  <si>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</si>
  <si>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</si>
  <si>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</si>
  <si>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</si>
  <si>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</si>
  <si>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</si>
  <si>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</si>
  <si>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</si>
  <si>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</si>
  <si>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</si>
  <si>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</si>
  <si>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</si>
  <si>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</si>
  <si>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</si>
  <si>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</si>
  <si>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</si>
  <si>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</si>
  <si>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</si>
  <si>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</si>
  <si>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</si>
  <si>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</si>
  <si>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</si>
  <si>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</si>
  <si>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</si>
  <si>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</si>
  <si>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</si>
  <si>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</si>
  <si>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</si>
  <si>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</si>
  <si>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</si>
  <si>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</si>
  <si>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</si>
  <si>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</si>
  <si>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</si>
  <si>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</si>
  <si>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</si>
  <si>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</si>
  <si>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</si>
  <si>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</si>
  <si>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</si>
  <si>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</si>
  <si>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</si>
  <si>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</si>
  <si>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</si>
  <si>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</si>
  <si>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</si>
  <si>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</si>
  <si>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</si>
  <si>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</si>
  <si>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</si>
  <si>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</si>
  <si>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</si>
  <si>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</si>
  <si>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</si>
  <si>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</si>
  <si>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</si>
  <si>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</si>
  <si>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</si>
  <si>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</si>
  <si>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</si>
  <si>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</si>
  <si>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</si>
  <si>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</si>
  <si>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</si>
  <si>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</si>
  <si>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</si>
  <si>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</si>
  <si>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</si>
  <si>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</si>
  <si>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</si>
  <si>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</si>
  <si>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</si>
  <si>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</si>
  <si>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</si>
  <si>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</si>
  <si>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</si>
  <si>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</si>
  <si>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</si>
  <si>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</si>
  <si>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</si>
  <si>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</si>
  <si>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</si>
  <si>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</si>
  <si>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</si>
  <si>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</si>
  <si>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</si>
  <si>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</si>
  <si>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</si>
  <si>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</si>
  <si>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</si>
  <si>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</si>
  <si>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</si>
  <si>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</si>
  <si>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</si>
  <si>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</si>
  <si>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</si>
  <si>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</si>
  <si>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</si>
  <si>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</si>
  <si>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</si>
  <si>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</si>
  <si>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</si>
  <si>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</si>
  <si>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</si>
  <si>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</si>
  <si>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</si>
  <si>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</si>
  <si>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</si>
  <si>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</si>
  <si>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</si>
  <si>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</si>
  <si>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</si>
  <si>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</si>
  <si>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</si>
  <si>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</si>
  <si>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</si>
  <si>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</si>
  <si>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</si>
  <si>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</si>
  <si>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</si>
  <si>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</si>
  <si>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</si>
  <si>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</si>
  <si>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</si>
  <si>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</si>
  <si>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</si>
  <si>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</si>
  <si>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</si>
  <si>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</si>
  <si>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</si>
  <si>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</si>
  <si>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</si>
  <si>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</si>
  <si>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</si>
  <si>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</si>
  <si>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</si>
  <si>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</si>
  <si>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</si>
  <si>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</si>
  <si>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</si>
  <si>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</si>
  <si>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</si>
  <si>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</si>
  <si>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</si>
  <si>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</si>
  <si>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</si>
  <si>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</si>
  <si>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</si>
  <si>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</si>
  <si>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</si>
  <si>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</si>
  <si>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</si>
  <si>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</si>
  <si>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</si>
  <si>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</si>
  <si>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</si>
  <si>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</si>
  <si>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</si>
  <si>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</si>
  <si>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</si>
  <si>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</si>
  <si>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</si>
  <si>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</si>
  <si>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</si>
  <si>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</si>
  <si>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</si>
  <si>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</si>
  <si>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</si>
  <si>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</si>
  <si>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</si>
  <si>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</si>
  <si>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</si>
  <si>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</si>
  <si>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</si>
  <si>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</si>
  <si>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</si>
  <si>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</si>
  <si>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</si>
  <si>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</si>
  <si>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</si>
  <si>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</si>
  <si>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</si>
  <si>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</si>
  <si>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</si>
  <si>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</si>
  <si>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</si>
  <si>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</si>
  <si>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</si>
  <si>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</si>
  <si>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</si>
  <si>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</si>
  <si>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</si>
  <si>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</si>
  <si>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</si>
  <si>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</si>
  <si>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</si>
  <si>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</si>
  <si>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</si>
  <si>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</si>
  <si>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</si>
  <si>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</si>
  <si>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</si>
  <si>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</si>
  <si>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</si>
  <si>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</si>
  <si>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</si>
  <si>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</si>
  <si>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</si>
  <si>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</si>
  <si>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</si>
  <si>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</si>
  <si>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</si>
  <si>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</si>
  <si>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</si>
  <si>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</si>
  <si>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</si>
  <si>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</si>
  <si>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</si>
  <si>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</si>
  <si>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</si>
  <si>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</si>
  <si>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</si>
  <si>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</si>
  <si>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</si>
  <si>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</si>
  <si>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</si>
  <si>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</si>
  <si>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</si>
  <si>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</si>
  <si>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</si>
  <si>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</si>
  <si>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</si>
  <si>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</si>
  <si>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</si>
  <si>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</si>
  <si>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</si>
  <si>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</si>
  <si>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</si>
  <si>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</si>
  <si>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</si>
  <si>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</si>
  <si>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</si>
  <si>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</si>
  <si>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</si>
  <si>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</si>
  <si>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</si>
  <si>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</si>
  <si>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</si>
  <si>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</si>
  <si>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</si>
  <si>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</si>
  <si>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</si>
  <si>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</si>
  <si>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</si>
  <si>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</si>
  <si>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</si>
  <si>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</si>
  <si>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</si>
  <si>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</si>
  <si>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</si>
  <si>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</si>
  <si>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</si>
  <si>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</si>
  <si>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</si>
  <si>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</si>
  <si>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</si>
  <si>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</si>
  <si>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</si>
  <si>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</si>
  <si>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</si>
  <si>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</si>
  <si>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</si>
  <si>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</si>
  <si>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</si>
  <si>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</si>
  <si>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</si>
  <si>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</si>
  <si>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</si>
  <si>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</si>
  <si>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</si>
  <si>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</si>
  <si>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</si>
  <si>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</si>
  <si>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</si>
  <si>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</si>
  <si>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</si>
  <si>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</si>
  <si>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</si>
  <si>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</si>
  <si>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</si>
  <si>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</si>
  <si>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</si>
  <si>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</si>
  <si>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</si>
  <si>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</si>
  <si>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</si>
  <si>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</si>
  <si>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</si>
  <si>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</si>
  <si>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</si>
  <si>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</si>
  <si>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</si>
  <si>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</si>
  <si>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</si>
  <si>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</si>
  <si>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</si>
  <si>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</si>
  <si>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</si>
  <si>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</si>
  <si>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</si>
  <si>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</si>
  <si>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</si>
  <si>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</si>
  <si>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</si>
  <si>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</si>
  <si>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</si>
  <si>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</si>
  <si>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</si>
  <si>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</si>
  <si>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</si>
  <si>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</si>
  <si>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</si>
  <si>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</si>
  <si>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</si>
  <si>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</si>
  <si>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</si>
  <si>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</si>
  <si>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</si>
  <si>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</si>
  <si>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</si>
  <si>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</si>
  <si>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</si>
  <si>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</si>
  <si>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</si>
  <si>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</si>
  <si>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</si>
  <si>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</si>
  <si>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</si>
  <si>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</si>
  <si>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</si>
  <si>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</si>
  <si>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</si>
  <si>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</si>
  <si>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</si>
  <si>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</si>
  <si>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</si>
  <si>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</si>
  <si>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</si>
  <si>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</si>
  <si>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</si>
  <si>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</si>
  <si>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</si>
  <si>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</si>
  <si>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</si>
  <si>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</si>
  <si>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</si>
  <si>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</si>
  <si>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</si>
  <si>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</si>
  <si>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</si>
  <si>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</si>
  <si>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</si>
  <si>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</si>
  <si>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</si>
  <si>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</si>
  <si>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</si>
  <si>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</si>
  <si>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</si>
  <si>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</si>
  <si>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</si>
  <si>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</si>
  <si>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</si>
  <si>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</si>
  <si>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</si>
  <si>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</si>
  <si>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</si>
  <si>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</si>
  <si>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</si>
  <si>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</si>
  <si>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</si>
  <si>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</si>
  <si>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</si>
  <si>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</si>
  <si>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</si>
  <si>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</si>
  <si>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</si>
  <si>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</si>
  <si>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</si>
  <si>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</si>
  <si>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</si>
  <si>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</si>
  <si>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</si>
  <si>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</si>
  <si>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</si>
  <si>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</si>
  <si>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</si>
  <si>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</si>
  <si>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</si>
  <si>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</si>
  <si>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</si>
  <si>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</si>
  <si>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</si>
  <si>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</si>
  <si>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</si>
  <si>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</si>
  <si>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</si>
  <si>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</si>
  <si>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</si>
  <si>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</si>
  <si>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</si>
  <si>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</si>
  <si>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</si>
  <si>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</si>
  <si>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</si>
  <si>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</si>
  <si>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</si>
  <si>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</si>
  <si>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</si>
  <si>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</si>
  <si>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</si>
  <si>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</si>
  <si>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</si>
  <si>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</si>
  <si>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</si>
  <si>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</si>
  <si>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</si>
  <si>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</si>
  <si>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</si>
  <si>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</si>
  <si>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</si>
  <si>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</si>
  <si>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</si>
  <si>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</si>
  <si>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</si>
  <si>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</si>
  <si>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</si>
  <si>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</si>
  <si>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</si>
  <si>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</si>
  <si>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</si>
  <si>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</si>
  <si>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</si>
  <si>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</si>
  <si>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</si>
  <si>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</si>
  <si>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</si>
  <si>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</si>
  <si>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</si>
  <si>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</si>
  <si>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</si>
  <si>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</si>
  <si>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</si>
  <si>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</si>
  <si>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</si>
  <si>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</si>
  <si>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</si>
  <si>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</si>
  <si>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</si>
  <si>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</si>
  <si>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</si>
  <si>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</si>
  <si>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</si>
  <si>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</si>
  <si>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</si>
  <si>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</si>
  <si>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</si>
  <si>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</si>
  <si>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</si>
  <si>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</si>
  <si>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</si>
  <si>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</si>
  <si>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</si>
  <si>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</si>
  <si>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</si>
  <si>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</si>
  <si>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</si>
  <si>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</si>
  <si>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</si>
  <si>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</si>
  <si>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</si>
  <si>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</si>
  <si>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</si>
  <si>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</si>
  <si>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</si>
  <si>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</si>
  <si>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</si>
  <si>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</si>
  <si>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</si>
  <si>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</si>
  <si>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</si>
  <si>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</si>
  <si>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</si>
  <si>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</si>
  <si>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</si>
  <si>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</si>
  <si>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</si>
  <si>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</si>
  <si>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</si>
  <si>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</si>
  <si>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</si>
  <si>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</si>
  <si>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</si>
  <si>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</si>
  <si>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</si>
  <si>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</si>
  <si>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</si>
  <si>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</si>
  <si>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</si>
  <si>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</si>
  <si>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</si>
  <si>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</si>
  <si>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</si>
  <si>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</si>
  <si>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</si>
  <si>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</si>
  <si>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</si>
  <si>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</si>
  <si>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</si>
  <si>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</si>
  <si>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</si>
  <si>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</si>
  <si>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</si>
  <si>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</si>
  <si>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</si>
  <si>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</si>
  <si>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</si>
  <si>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</si>
  <si>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</si>
  <si>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</si>
  <si>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</si>
  <si>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</si>
  <si>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</si>
  <si>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</si>
  <si>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</si>
  <si>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</si>
  <si>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</si>
  <si>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</si>
  <si>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</si>
  <si>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</si>
  <si>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</si>
  <si>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</si>
  <si>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</si>
  <si>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</si>
  <si>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</si>
  <si>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</si>
  <si>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</si>
  <si>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</si>
  <si>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</si>
  <si>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</si>
  <si>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</si>
  <si>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</si>
  <si>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</si>
  <si>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</si>
  <si>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</si>
  <si>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</si>
  <si>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</si>
  <si>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</si>
  <si>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</si>
  <si>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</si>
  <si>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</si>
  <si>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</si>
  <si>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</si>
  <si>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</si>
  <si>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</si>
  <si>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</si>
  <si>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</si>
  <si>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</si>
  <si>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</si>
  <si>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</si>
  <si>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</si>
  <si>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</si>
  <si>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</si>
  <si>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</si>
  <si>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</si>
  <si>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</si>
  <si>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</si>
  <si>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</si>
  <si>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</si>
  <si>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</si>
  <si>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</si>
  <si>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</si>
  <si>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</si>
  <si>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</si>
  <si>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</si>
  <si>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</si>
  <si>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</si>
  <si>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</si>
  <si>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</si>
  <si>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</si>
  <si>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</si>
  <si>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</si>
  <si>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</si>
  <si>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</si>
  <si>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</si>
  <si>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</si>
  <si>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</si>
  <si>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</si>
  <si>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</si>
  <si>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</si>
  <si>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</si>
  <si>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</si>
  <si>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</si>
  <si>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</si>
  <si>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</si>
  <si>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</si>
  <si>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</si>
  <si>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</si>
  <si>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</si>
  <si>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</si>
  <si>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</si>
  <si>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</si>
  <si>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</si>
  <si>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</si>
  <si>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</si>
  <si>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</si>
  <si>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</si>
  <si>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</si>
  <si>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</si>
  <si>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</si>
  <si>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</si>
  <si>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</si>
  <si>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</si>
  <si>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</si>
  <si>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</si>
  <si>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</si>
  <si>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</si>
  <si>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</si>
  <si>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</si>
  <si>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</si>
  <si>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</si>
  <si>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</si>
  <si>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</si>
  <si>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</si>
  <si>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</si>
  <si>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</si>
  <si>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</si>
  <si>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</si>
  <si>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</si>
  <si>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</si>
  <si>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</si>
  <si>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</si>
  <si>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</si>
  <si>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</si>
  <si>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</si>
  <si>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</si>
  <si>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</si>
  <si>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</si>
  <si>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</si>
  <si>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</si>
  <si>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</si>
  <si>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</si>
  <si>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</si>
  <si>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</si>
  <si>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</si>
  <si>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</si>
  <si>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</si>
  <si>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</si>
  <si>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</si>
  <si>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</si>
  <si>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</si>
  <si>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</si>
  <si>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</si>
  <si>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</si>
  <si>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</si>
  <si>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</si>
  <si>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</si>
  <si>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</si>
  <si>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</si>
  <si>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</si>
  <si>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</si>
  <si>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</si>
  <si>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</si>
  <si>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</si>
  <si>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</si>
  <si>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</si>
  <si>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</si>
  <si>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</si>
  <si>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</si>
  <si>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</si>
  <si>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</si>
  <si>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</si>
  <si>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</si>
  <si>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</si>
  <si>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</si>
  <si>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</si>
  <si>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</si>
  <si>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</si>
  <si>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</si>
  <si>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</si>
  <si>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</si>
  <si>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</si>
  <si>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</si>
  <si>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</si>
  <si>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</si>
  <si>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</si>
  <si>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</si>
  <si>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</si>
  <si>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</si>
  <si>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</si>
  <si>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</si>
  <si>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</si>
  <si>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</si>
  <si>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</si>
  <si>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</si>
  <si>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</si>
  <si>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</si>
  <si>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</si>
  <si>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</si>
  <si>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</si>
  <si>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</si>
  <si>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</si>
  <si>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</si>
  <si>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</si>
  <si>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</si>
  <si>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</si>
  <si>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</si>
  <si>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</si>
  <si>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</si>
  <si>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</si>
  <si>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</si>
  <si>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</si>
  <si>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</si>
  <si>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</si>
  <si>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</si>
  <si>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</si>
  <si>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</si>
  <si>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</si>
  <si>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</si>
  <si>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</si>
  <si>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</si>
  <si>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</si>
  <si>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</si>
  <si>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</si>
  <si>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</si>
  <si>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</si>
  <si>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</si>
  <si>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</si>
  <si>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</si>
  <si>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</si>
  <si>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</si>
  <si>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</si>
  <si>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</si>
  <si>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</si>
  <si>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</si>
  <si>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</si>
  <si>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</si>
  <si>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</si>
  <si>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</si>
  <si>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</si>
  <si>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</si>
  <si>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</si>
  <si>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</si>
  <si>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</si>
  <si>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</si>
  <si>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</si>
  <si>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</si>
  <si>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</si>
  <si>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</si>
  <si>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</si>
  <si>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</si>
  <si>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</si>
  <si>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</si>
  <si>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</si>
  <si>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</si>
  <si>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</si>
  <si>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</si>
  <si>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</si>
  <si>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</si>
  <si>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</si>
  <si>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</si>
  <si>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</si>
  <si>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</si>
  <si>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</si>
  <si>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</si>
  <si>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</si>
  <si>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</si>
  <si>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</si>
  <si>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</si>
  <si>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</si>
  <si>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</si>
  <si>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</si>
  <si>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</si>
  <si>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</si>
  <si>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</si>
  <si>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</si>
  <si>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</si>
  <si>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</si>
  <si>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</si>
  <si>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</si>
  <si>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</si>
  <si>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</si>
  <si>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</si>
  <si>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</si>
  <si>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</si>
  <si>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</si>
  <si>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</si>
  <si>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</si>
  <si>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</si>
  <si>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</si>
  <si>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</si>
  <si>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</si>
  <si>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</si>
  <si>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</si>
  <si>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</si>
  <si>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</si>
  <si>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</si>
  <si>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</si>
  <si>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</si>
  <si>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</si>
  <si>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</si>
  <si>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</si>
  <si>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</si>
  <si>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</si>
  <si>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</si>
  <si>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</si>
  <si>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</si>
  <si>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</si>
  <si>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</si>
  <si>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</si>
  <si>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</si>
  <si>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</si>
  <si>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</si>
  <si>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</si>
  <si>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</si>
  <si>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</si>
  <si>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</si>
  <si>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</si>
  <si>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</si>
  <si>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</si>
  <si>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</si>
  <si>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</si>
  <si>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</si>
  <si>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</si>
  <si>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</si>
  <si>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</si>
  <si>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</si>
  <si>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</si>
  <si>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</si>
  <si>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</si>
  <si>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</si>
  <si>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</si>
  <si>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</si>
  <si>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</si>
  <si>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</si>
  <si>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</si>
  <si>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</si>
  <si>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</si>
  <si>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</si>
  <si>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</si>
  <si>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</si>
  <si>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</si>
  <si>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</si>
  <si>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</si>
  <si>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</si>
  <si>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</si>
  <si>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</si>
  <si>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</si>
  <si>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</si>
  <si>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</si>
  <si>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</si>
  <si>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</si>
  <si>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</si>
  <si>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</si>
  <si>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</si>
  <si>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</si>
  <si>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</si>
  <si>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</si>
  <si>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</si>
  <si>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</si>
  <si>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</si>
  <si>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</si>
  <si>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</si>
  <si>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</si>
  <si>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</si>
  <si>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</si>
  <si>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</si>
  <si>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</si>
  <si>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</si>
  <si>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</si>
  <si>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</si>
  <si>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</si>
  <si>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</si>
  <si>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</si>
  <si>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</si>
  <si>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</si>
  <si>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</si>
  <si>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</si>
  <si>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</si>
  <si>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</si>
  <si>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</si>
  <si>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</si>
  <si>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</si>
  <si>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</si>
  <si>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</si>
  <si>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</si>
  <si>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</si>
  <si>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</si>
  <si>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</si>
  <si>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</si>
  <si>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</si>
  <si>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</si>
  <si>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</si>
  <si>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</si>
  <si>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</si>
  <si>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</si>
  <si>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</si>
  <si>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</si>
  <si>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</si>
  <si>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</si>
  <si>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</si>
  <si>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</si>
  <si>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</si>
  <si>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</si>
  <si>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</si>
  <si>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</si>
  <si>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</si>
  <si>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</si>
  <si>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</si>
  <si>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</si>
  <si>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</si>
  <si>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</si>
  <si>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</si>
  <si>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</si>
  <si>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</si>
  <si>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</si>
  <si>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</si>
  <si>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</si>
  <si>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</si>
  <si>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</si>
  <si>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</si>
  <si>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</si>
  <si>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</si>
  <si>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</si>
  <si>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</si>
  <si>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</si>
  <si>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</si>
  <si>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</si>
  <si>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</si>
  <si>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</si>
  <si>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</si>
  <si>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</si>
  <si>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</si>
  <si>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</si>
  <si>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</si>
  <si>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</si>
  <si>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</si>
  <si>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</si>
  <si>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</si>
  <si>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</si>
  <si>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</si>
  <si>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</si>
  <si>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</si>
  <si>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</si>
  <si>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</si>
  <si>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</si>
  <si>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</si>
  <si>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</si>
  <si>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</si>
  <si>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</si>
  <si>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</si>
  <si>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</si>
  <si>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</si>
  <si>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</si>
  <si>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</si>
  <si>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</si>
  <si>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</si>
  <si>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</si>
  <si>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</si>
  <si>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</si>
  <si>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</si>
  <si>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</si>
  <si>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</si>
  <si>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</si>
  <si>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</si>
  <si>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</si>
  <si>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</si>
  <si>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</si>
  <si>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</si>
  <si>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</si>
  <si>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</si>
  <si>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</si>
  <si>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</si>
  <si>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</si>
  <si>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</si>
  <si>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</si>
  <si>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</si>
  <si>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</si>
  <si>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</si>
  <si>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</si>
  <si>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</si>
  <si>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</si>
  <si>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</si>
  <si>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</si>
  <si>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</si>
  <si>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</si>
  <si>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</si>
  <si>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</si>
  <si>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</si>
  <si>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</si>
  <si>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</si>
  <si>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</si>
  <si>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</si>
  <si>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</si>
  <si>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</si>
  <si>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</si>
  <si>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</si>
  <si>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</si>
  <si>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</si>
  <si>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</si>
  <si>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</si>
  <si>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</si>
  <si>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</si>
  <si>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</si>
  <si>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</si>
  <si>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</si>
  <si>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</si>
  <si>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</si>
  <si>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</si>
  <si>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</si>
  <si>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</si>
  <si>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</si>
  <si>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</si>
  <si>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</si>
  <si>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</si>
  <si>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</si>
  <si>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</si>
  <si>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</si>
  <si>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</si>
  <si>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</si>
  <si>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</si>
  <si>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</si>
  <si>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</si>
  <si>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</si>
  <si>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</si>
  <si>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</si>
  <si>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</si>
  <si>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</si>
  <si>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</si>
  <si>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</si>
  <si>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</si>
  <si>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</si>
  <si>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</si>
  <si>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</si>
  <si>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</si>
  <si>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</si>
  <si>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</si>
  <si>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</si>
  <si>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</si>
  <si>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</si>
  <si>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</si>
  <si>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</si>
  <si>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</si>
  <si>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</si>
  <si>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</si>
  <si>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</si>
  <si>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</si>
  <si>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</si>
  <si>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</si>
  <si>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</si>
  <si>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</si>
  <si>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</si>
  <si>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</si>
  <si>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</si>
  <si>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</si>
  <si>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</si>
  <si>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</si>
  <si>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</si>
  <si>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</si>
  <si>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</si>
  <si>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</si>
  <si>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</si>
  <si>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</si>
  <si>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</si>
  <si>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</si>
  <si>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</si>
  <si>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</si>
  <si>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</si>
  <si>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</si>
  <si>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</si>
  <si>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</si>
  <si>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</si>
  <si>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</si>
  <si>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</si>
  <si>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</si>
  <si>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</si>
  <si>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</si>
  <si>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</si>
  <si>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</si>
  <si>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</si>
  <si>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</si>
  <si>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</si>
  <si>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</si>
  <si>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</si>
  <si>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</si>
  <si>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</si>
  <si>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</si>
  <si>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</si>
  <si>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</si>
  <si>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</si>
  <si>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</si>
  <si>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</si>
  <si>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</si>
  <si>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</si>
  <si>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</si>
  <si>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</si>
  <si>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</si>
  <si>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</si>
  <si>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</si>
  <si>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</si>
  <si>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</si>
  <si>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</si>
  <si>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</si>
  <si>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</si>
  <si>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</si>
  <si>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</si>
  <si>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</si>
  <si>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</si>
  <si>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</si>
  <si>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</si>
  <si>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</si>
  <si>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</si>
  <si>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</si>
  <si>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</si>
  <si>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</si>
  <si>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</si>
  <si>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</si>
  <si>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</si>
  <si>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</si>
  <si>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</si>
  <si>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</si>
  <si>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</si>
  <si>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</si>
  <si>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</si>
  <si>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</si>
  <si>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</si>
  <si>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</si>
  <si>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</si>
  <si>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</si>
  <si>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</si>
  <si>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</si>
  <si>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</si>
  <si>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</si>
  <si>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</si>
  <si>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</si>
  <si>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</si>
  <si>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</si>
  <si>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</si>
  <si>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</si>
  <si>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</si>
  <si>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</si>
  <si>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</si>
  <si>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</si>
  <si>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</si>
  <si>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</si>
  <si>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</si>
  <si>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</si>
  <si>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</si>
  <si>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</si>
  <si>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</si>
  <si>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</si>
  <si>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</si>
  <si>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</si>
  <si>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</si>
  <si>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</si>
  <si>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</si>
  <si>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</si>
  <si>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</si>
  <si>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</si>
  <si>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</si>
  <si>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</si>
  <si>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</si>
  <si>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</si>
  <si>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</si>
  <si>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</si>
  <si>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</si>
  <si>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</si>
  <si>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</si>
  <si>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</si>
  <si>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</si>
  <si>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</si>
  <si>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</si>
  <si>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</si>
  <si>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</si>
  <si>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</si>
  <si>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</si>
  <si>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</si>
  <si>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</si>
  <si>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</si>
  <si>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</si>
  <si>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</si>
  <si>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</si>
  <si>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</si>
  <si>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</si>
  <si>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</si>
  <si>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</si>
  <si>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</si>
  <si>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</si>
  <si>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</si>
  <si>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</si>
  <si>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</si>
  <si>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</si>
  <si>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</si>
  <si>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</si>
  <si>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</si>
  <si>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</si>
  <si>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</si>
  <si>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</si>
  <si>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</si>
  <si>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</si>
  <si>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</si>
  <si>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</si>
  <si>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</si>
  <si>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</si>
  <si>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</si>
  <si>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</si>
  <si>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</si>
  <si>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</si>
  <si>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</si>
  <si>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</si>
  <si>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</si>
  <si>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</si>
  <si>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</si>
  <si>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</si>
  <si>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</si>
  <si>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</si>
  <si>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</si>
  <si>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</si>
  <si>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</si>
  <si>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</si>
  <si>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</si>
  <si>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</si>
  <si>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</si>
  <si>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</si>
  <si>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</si>
  <si>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</si>
  <si>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</si>
  <si>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</si>
  <si>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</si>
  <si>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</si>
  <si>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</si>
  <si>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</si>
  <si>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</si>
  <si>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</si>
  <si>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</si>
  <si>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</si>
  <si>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</si>
  <si>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</si>
  <si>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</si>
  <si>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</si>
  <si>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</si>
  <si>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</si>
  <si>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</si>
  <si>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</si>
  <si>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</si>
  <si>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</si>
  <si>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</si>
  <si>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</si>
  <si>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</si>
  <si>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</si>
  <si>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</si>
  <si>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</si>
  <si>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</si>
  <si>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</si>
  <si>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</si>
  <si>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</si>
  <si>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</si>
  <si>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</si>
  <si>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</si>
  <si>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</si>
  <si>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</si>
  <si>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</si>
  <si>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</si>
  <si>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</si>
  <si>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</si>
  <si>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</si>
  <si>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</si>
  <si>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</si>
  <si>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</si>
  <si>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</si>
  <si>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</si>
  <si>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</si>
  <si>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</si>
  <si>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</si>
  <si>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</si>
  <si>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</si>
  <si>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</si>
  <si>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</si>
  <si>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</si>
  <si>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</si>
  <si>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</si>
  <si>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</si>
  <si>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</si>
  <si>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</si>
  <si>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</si>
  <si>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</si>
  <si>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</si>
  <si>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</si>
  <si>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</si>
  <si>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</si>
  <si>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</si>
  <si>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</si>
  <si>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</si>
  <si>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</si>
  <si>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</si>
  <si>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</si>
  <si>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</si>
  <si>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</si>
  <si>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</si>
  <si>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</si>
  <si>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</si>
  <si>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</si>
  <si>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</si>
  <si>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</si>
  <si>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</si>
  <si>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</si>
  <si>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</si>
  <si>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</si>
  <si>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</si>
  <si>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</si>
  <si>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</si>
  <si>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</si>
  <si>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</si>
  <si>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</si>
  <si>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</si>
  <si>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</si>
  <si>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</si>
  <si>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</si>
  <si>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</si>
  <si>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</si>
  <si>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</si>
  <si>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</si>
  <si>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</si>
  <si>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</si>
  <si>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</si>
  <si>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</si>
  <si>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</si>
  <si>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</si>
  <si>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</si>
  <si>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</si>
  <si>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</si>
  <si>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</si>
  <si>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</si>
  <si>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</si>
  <si>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</si>
  <si>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</si>
  <si>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</si>
  <si>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</si>
  <si>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</si>
  <si>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</si>
  <si>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</si>
  <si>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</si>
  <si>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</si>
  <si>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</si>
  <si>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</si>
  <si>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</si>
  <si>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</si>
  <si>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</si>
  <si>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</si>
  <si>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</si>
  <si>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</si>
  <si>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</si>
  <si>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</si>
  <si>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</si>
  <si>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</si>
  <si>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</si>
  <si>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</si>
  <si>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</si>
  <si>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</si>
  <si>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</si>
  <si>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</si>
  <si>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</si>
  <si>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</si>
  <si>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</si>
  <si>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</si>
  <si>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</si>
  <si>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</si>
  <si>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</si>
  <si>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</si>
  <si>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</si>
  <si>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</si>
  <si>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</si>
  <si>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</si>
  <si>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</si>
  <si>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</si>
  <si>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</si>
  <si>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</si>
  <si>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</si>
  <si>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</si>
  <si>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</si>
  <si>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</si>
  <si>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</si>
  <si>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</si>
  <si>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</si>
  <si>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</si>
  <si>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</si>
  <si>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</si>
  <si>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</si>
  <si>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</si>
  <si>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</si>
  <si>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</si>
  <si>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</si>
  <si>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</si>
  <si>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</si>
  <si>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</si>
  <si>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</si>
  <si>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</si>
  <si>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</si>
  <si>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</si>
  <si>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</si>
  <si>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</si>
  <si>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</si>
  <si>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</si>
  <si>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</si>
  <si>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</si>
  <si>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</si>
  <si>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</si>
  <si>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</si>
  <si>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</si>
  <si>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</si>
  <si>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</si>
  <si>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</si>
  <si>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</si>
  <si>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</si>
  <si>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</si>
  <si>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</si>
  <si>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</si>
  <si>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</si>
  <si>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</si>
  <si>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</si>
  <si>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</si>
  <si>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</si>
  <si>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</si>
  <si>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</si>
  <si>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</si>
  <si>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</si>
  <si>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</si>
  <si>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</si>
  <si>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</si>
  <si>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</si>
  <si>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</si>
  <si>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</si>
  <si>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</si>
  <si>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</si>
  <si>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</si>
  <si>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</si>
  <si>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</si>
  <si>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</si>
  <si>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</si>
  <si>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</si>
  <si>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</si>
  <si>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</si>
  <si>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</si>
  <si>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</si>
  <si>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</si>
  <si>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</si>
  <si>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</si>
  <si>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</si>
  <si>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</si>
  <si>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</si>
  <si>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</si>
  <si>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</si>
  <si>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</si>
  <si>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</si>
  <si>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</si>
  <si>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</si>
  <si>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</si>
  <si>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</si>
  <si>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</si>
  <si>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</si>
  <si>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</si>
  <si>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</si>
  <si>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</si>
  <si>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</si>
  <si>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</si>
  <si>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</si>
  <si>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</si>
  <si>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</si>
  <si>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</si>
  <si>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</si>
  <si>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</si>
  <si>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</si>
  <si>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</si>
  <si>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</si>
  <si>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</si>
  <si>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</si>
  <si>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</si>
  <si>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</si>
  <si>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</si>
  <si>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</si>
  <si>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</si>
  <si>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</si>
  <si>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</si>
  <si>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</si>
  <si>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</si>
  <si>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</si>
  <si>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</si>
  <si>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</si>
  <si>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</si>
  <si>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</si>
  <si>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</si>
  <si>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</si>
  <si>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</si>
  <si>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</si>
  <si>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</si>
  <si>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</si>
  <si>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</si>
  <si>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</si>
  <si>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</si>
  <si>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</si>
  <si>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</si>
  <si>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</si>
  <si>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</si>
  <si>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</si>
  <si>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</si>
  <si>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</si>
  <si>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</si>
  <si>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</si>
  <si>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</si>
  <si>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</si>
  <si>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</si>
  <si>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</si>
  <si>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</si>
  <si>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</si>
  <si>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</si>
  <si>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</si>
  <si>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</si>
  <si>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</si>
  <si>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</si>
  <si>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</si>
  <si>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</si>
  <si>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</si>
  <si>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</si>
  <si>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</si>
  <si>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</si>
  <si>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</si>
  <si>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</si>
  <si>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</si>
  <si>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</si>
  <si>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</si>
  <si>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</si>
  <si>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</si>
  <si>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</si>
  <si>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</si>
  <si>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</si>
  <si>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</si>
  <si>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</si>
  <si>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</si>
  <si>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</si>
  <si>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</si>
  <si>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</si>
  <si>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</si>
  <si>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</si>
  <si>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</si>
  <si>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</si>
  <si>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</si>
  <si>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</si>
  <si>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</si>
  <si>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</si>
  <si>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</si>
  <si>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</si>
  <si>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</si>
  <si>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</si>
  <si>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</si>
  <si>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</si>
  <si>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</si>
  <si>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</si>
  <si>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</si>
  <si>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</si>
  <si>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</si>
  <si>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</si>
  <si>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</si>
  <si>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</si>
  <si>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</si>
  <si>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</si>
  <si>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</si>
  <si>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</si>
  <si>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</si>
  <si>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</si>
  <si>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</si>
  <si>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</si>
  <si>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</si>
  <si>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</si>
  <si>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</si>
  <si>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</si>
  <si>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</si>
  <si>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</si>
  <si>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</si>
  <si>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</si>
  <si>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</si>
  <si>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</si>
  <si>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</si>
  <si>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</si>
  <si>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</si>
  <si>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</si>
  <si>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</si>
  <si>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</si>
  <si>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</si>
  <si>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</si>
  <si>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</si>
  <si>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</si>
  <si>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</si>
  <si>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</si>
  <si>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</si>
  <si>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</si>
  <si>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</si>
  <si>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</si>
  <si>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</si>
  <si>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</si>
  <si>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</si>
  <si>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</si>
  <si>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</si>
  <si>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</si>
  <si>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</si>
  <si>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</si>
  <si>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</si>
  <si>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</si>
  <si>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</si>
  <si>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</si>
  <si>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</si>
  <si>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</si>
  <si>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</si>
  <si>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</si>
  <si>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</si>
  <si>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</si>
  <si>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</si>
  <si>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</si>
  <si>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</si>
  <si>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</si>
  <si>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</si>
  <si>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</si>
  <si>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</si>
  <si>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</si>
  <si>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</si>
  <si>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</si>
  <si>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</si>
  <si>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</si>
  <si>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</si>
  <si>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</si>
  <si>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</si>
  <si>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</si>
  <si>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</si>
  <si>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</si>
  <si>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</si>
  <si>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</si>
  <si>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</si>
  <si>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</si>
  <si>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</si>
  <si>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</si>
  <si>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</si>
  <si>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</si>
  <si>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</si>
  <si>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</si>
  <si>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</si>
  <si>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</si>
  <si>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</si>
  <si>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</si>
  <si>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</si>
  <si>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</si>
  <si>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</si>
  <si>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</si>
  <si>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</si>
  <si>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</si>
  <si>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</si>
  <si>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</si>
  <si>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</si>
  <si>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</si>
  <si>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</si>
  <si>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</si>
  <si>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</si>
  <si>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</si>
  <si>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</si>
  <si>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</si>
  <si>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</si>
  <si>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</si>
  <si>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</si>
  <si>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</si>
  <si>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</si>
  <si>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</si>
  <si>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</si>
  <si>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</si>
  <si>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</si>
  <si>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</si>
  <si>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</si>
  <si>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</si>
  <si>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</si>
  <si>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</si>
  <si>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</si>
  <si>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</si>
  <si>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</si>
  <si>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</si>
  <si>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</si>
  <si>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</si>
  <si>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</si>
  <si>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</si>
  <si>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</si>
  <si>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</si>
  <si>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</si>
  <si>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</si>
  <si>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</si>
  <si>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</si>
  <si>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</si>
  <si>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</si>
  <si>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</si>
  <si>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</si>
  <si>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</si>
  <si>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</si>
  <si>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</si>
  <si>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</si>
  <si>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</si>
  <si>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</si>
  <si>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</si>
  <si>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</si>
  <si>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</si>
  <si>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</si>
  <si>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</si>
  <si>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</si>
  <si>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</si>
  <si>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</si>
  <si>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</si>
  <si>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</si>
  <si>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</si>
  <si>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</si>
  <si>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</si>
  <si>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</si>
  <si>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</si>
  <si>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</si>
  <si>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</si>
  <si>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</si>
  <si>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</si>
  <si>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</si>
  <si>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</si>
  <si>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</si>
  <si>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</si>
  <si>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</si>
  <si>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</si>
  <si>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</si>
  <si>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</si>
  <si>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</si>
  <si>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</si>
  <si>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</si>
  <si>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</si>
  <si>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</si>
  <si>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</si>
  <si>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</si>
  <si>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</si>
  <si>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</si>
  <si>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</si>
  <si>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</si>
  <si>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</si>
  <si>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</si>
  <si>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</si>
  <si>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</si>
  <si>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</si>
  <si>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</si>
  <si>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</si>
  <si>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</si>
  <si>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</si>
  <si>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</si>
  <si>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</si>
  <si>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</si>
  <si>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</si>
  <si>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</si>
  <si>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</si>
  <si>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</si>
  <si>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</si>
  <si>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</si>
  <si>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</si>
  <si>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</si>
  <si>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</si>
  <si>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</si>
  <si>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</si>
  <si>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</si>
  <si>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</si>
  <si>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</si>
  <si>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</si>
  <si>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</si>
  <si>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</si>
  <si>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</si>
  <si>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</si>
  <si>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</si>
  <si>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</si>
  <si>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</si>
  <si>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</si>
  <si>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</si>
  <si>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</si>
  <si>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</si>
  <si>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</si>
  <si>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</si>
  <si>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</si>
  <si>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</si>
  <si>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</si>
  <si>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</si>
  <si>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</si>
  <si>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</si>
  <si>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</si>
  <si>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</si>
  <si>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</si>
  <si>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</si>
  <si>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</si>
  <si>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</si>
  <si>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</si>
  <si>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</si>
  <si>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</si>
  <si>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</si>
  <si>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</si>
  <si>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</si>
  <si>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</si>
  <si>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</si>
  <si>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</si>
  <si>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</si>
  <si>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</si>
  <si>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</si>
  <si>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</si>
  <si>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</si>
  <si>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</si>
  <si>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</si>
  <si>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</si>
  <si>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</si>
  <si>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</si>
  <si>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</si>
  <si>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</si>
  <si>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</si>
  <si>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</si>
  <si>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</si>
  <si>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</si>
  <si>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</si>
  <si>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</si>
  <si>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</si>
  <si>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</si>
  <si>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</si>
  <si>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</si>
  <si>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</si>
  <si>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</si>
  <si>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</si>
  <si>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</si>
  <si>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</si>
  <si>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</si>
  <si>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</si>
  <si>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</si>
  <si>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</si>
  <si>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</si>
  <si>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</si>
  <si>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</si>
  <si>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</si>
  <si>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</si>
  <si>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</si>
  <si>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</si>
  <si>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</si>
  <si>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</si>
  <si>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</si>
  <si>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</si>
  <si>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</si>
  <si>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</si>
  <si>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</si>
  <si>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</si>
  <si>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</si>
  <si>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</si>
  <si>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</si>
  <si>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</si>
  <si>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</si>
  <si>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</si>
  <si>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</si>
  <si>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</si>
  <si>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</si>
  <si>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</si>
  <si>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</si>
  <si>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</si>
  <si>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</si>
  <si>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</si>
  <si>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</si>
  <si>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</si>
  <si>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</si>
  <si>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</si>
  <si>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</si>
  <si>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</si>
  <si>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</si>
  <si>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</si>
  <si>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</si>
  <si>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</si>
  <si>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</si>
  <si>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</si>
  <si>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</si>
  <si>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</si>
  <si>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</si>
  <si>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</si>
  <si>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</si>
  <si>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</si>
  <si>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</si>
  <si>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</si>
  <si>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</si>
  <si>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</si>
  <si>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</si>
  <si>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</si>
  <si>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</si>
  <si>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</si>
  <si>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</si>
  <si>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</si>
  <si>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</si>
  <si>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</si>
  <si>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</si>
  <si>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</si>
  <si>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</si>
  <si>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</si>
  <si>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</si>
  <si>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</si>
  <si>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</si>
  <si>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</si>
  <si>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</si>
  <si>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</si>
  <si>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</si>
  <si>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</si>
  <si>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</si>
  <si>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</si>
  <si>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</si>
  <si>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</si>
  <si>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</si>
  <si>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</si>
  <si>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</si>
  <si>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</si>
  <si>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</si>
  <si>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</si>
  <si>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</si>
  <si>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</si>
  <si>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</si>
  <si>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</si>
  <si>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</si>
  <si>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</si>
  <si>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</si>
  <si>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</si>
  <si>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</si>
  <si>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</si>
  <si>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</si>
  <si>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</si>
  <si>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</si>
  <si>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</si>
  <si>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</si>
  <si>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</si>
  <si>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</si>
  <si>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</si>
  <si>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</si>
  <si>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</si>
  <si>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</si>
  <si>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</si>
  <si>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</si>
  <si>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</si>
  <si>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</si>
  <si>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</si>
  <si>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</si>
  <si>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</si>
  <si>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</si>
  <si>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</si>
  <si>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</si>
  <si>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</si>
  <si>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</si>
  <si>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</si>
  <si>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</si>
  <si>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</si>
  <si>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</si>
  <si>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</si>
  <si>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</si>
  <si>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</si>
  <si>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</si>
  <si>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</si>
  <si>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</si>
  <si>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</si>
  <si>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</si>
  <si>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</si>
  <si>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</si>
  <si>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</si>
  <si>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</si>
  <si>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</si>
  <si>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</si>
  <si>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</si>
  <si>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</si>
  <si>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</si>
  <si>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</si>
  <si>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</si>
  <si>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</si>
  <si>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</si>
  <si>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</si>
  <si>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</si>
  <si>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</si>
  <si>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</si>
  <si>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</si>
  <si>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</si>
  <si>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</si>
  <si>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</si>
  <si>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</si>
  <si>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</si>
  <si>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</si>
  <si>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</si>
  <si>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</si>
  <si>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</si>
  <si>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</si>
  <si>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</si>
  <si>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</si>
  <si>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</si>
  <si>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</si>
  <si>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</si>
  <si>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</si>
  <si>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</si>
  <si>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</si>
  <si>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</si>
  <si>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</si>
  <si>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</si>
  <si>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</si>
  <si>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</si>
  <si>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</si>
  <si>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</si>
  <si>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</si>
  <si>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</si>
  <si>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</si>
  <si>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</si>
  <si>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</si>
  <si>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</si>
  <si>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</si>
  <si>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</si>
  <si>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</si>
  <si>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</si>
  <si>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</si>
  <si>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</si>
  <si>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</si>
  <si>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</si>
  <si>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</si>
  <si>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</si>
  <si>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</si>
  <si>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</si>
  <si>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</si>
  <si>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</si>
  <si>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</si>
  <si>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</si>
  <si>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</si>
  <si>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</si>
  <si>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</si>
  <si>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</si>
  <si>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</si>
  <si>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</si>
  <si>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</si>
  <si>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</si>
  <si>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</si>
  <si>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</si>
  <si>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</si>
  <si>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</si>
  <si>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</si>
  <si>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</si>
  <si>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</si>
  <si>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</si>
  <si>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</si>
  <si>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</si>
  <si>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</si>
  <si>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</si>
  <si>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</si>
  <si>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</si>
  <si>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</si>
  <si>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</si>
  <si>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</si>
  <si>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</si>
  <si>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</si>
  <si>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</si>
  <si>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</si>
  <si>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</si>
  <si>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</si>
  <si>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</si>
  <si>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</si>
  <si>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</si>
  <si>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</si>
  <si>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</si>
  <si>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</si>
  <si>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</si>
  <si>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</si>
  <si>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</si>
  <si>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</si>
  <si>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</si>
  <si>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</si>
  <si>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</si>
  <si>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</si>
  <si>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</si>
  <si>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</si>
  <si>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</si>
  <si>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</si>
  <si>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</si>
  <si>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</si>
  <si>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</si>
  <si>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</si>
  <si>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</si>
  <si>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</si>
  <si>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</si>
  <si>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</si>
  <si>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</si>
  <si>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</si>
  <si>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</si>
  <si>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</si>
  <si>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</si>
  <si>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</si>
  <si>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</si>
  <si>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</si>
  <si>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</si>
  <si>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</si>
  <si>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</si>
  <si>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</si>
  <si>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</si>
  <si>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</si>
  <si>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</si>
  <si>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</si>
  <si>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</si>
  <si>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</si>
  <si>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</si>
  <si>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</si>
  <si>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</si>
  <si>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</si>
  <si>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</si>
  <si>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</si>
  <si>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</si>
  <si>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</si>
  <si>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</si>
  <si>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</si>
  <si>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</si>
  <si>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</si>
  <si>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</si>
  <si>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</si>
  <si>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</si>
  <si>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</si>
  <si>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</si>
  <si>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</si>
  <si>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</si>
  <si>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</si>
  <si>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</si>
  <si>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</si>
  <si>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</si>
  <si>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</si>
  <si>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</si>
  <si>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</si>
  <si>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</si>
  <si>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</si>
  <si>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</si>
  <si>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</si>
  <si>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</si>
  <si>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</si>
  <si>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</si>
  <si>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</si>
  <si>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</si>
  <si>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</si>
  <si>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</si>
  <si>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</si>
  <si>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</si>
  <si>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</si>
  <si>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</si>
  <si>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</si>
  <si>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</si>
  <si>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</si>
  <si>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</si>
  <si>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</si>
  <si>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</si>
  <si>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</si>
  <si>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</si>
  <si>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</si>
  <si>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</si>
  <si>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</si>
  <si>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</si>
  <si>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</si>
  <si>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</si>
  <si>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</si>
  <si>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</si>
  <si>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</si>
  <si>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</si>
  <si>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</si>
  <si>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</si>
  <si>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</si>
  <si>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</si>
  <si>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</si>
  <si>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</si>
  <si>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</si>
  <si>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</si>
  <si>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</si>
  <si>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</si>
  <si>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</si>
  <si>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</si>
  <si>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</si>
  <si>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</si>
  <si>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</si>
  <si>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</si>
  <si>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</si>
  <si>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</si>
  <si>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</si>
  <si>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</si>
  <si>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</si>
  <si>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</si>
  <si>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</si>
  <si>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</si>
  <si>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</si>
  <si>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</si>
  <si>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</si>
  <si>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</si>
  <si>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</si>
  <si>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</si>
  <si>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</si>
  <si>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</si>
  <si>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</si>
  <si>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</si>
  <si>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</si>
  <si>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</si>
  <si>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</si>
  <si>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</si>
  <si>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</si>
  <si>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</si>
  <si>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</si>
  <si>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</si>
  <si>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</si>
  <si>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</si>
  <si>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</si>
  <si>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</si>
  <si>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</si>
  <si>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</si>
  <si>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</si>
  <si>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</si>
  <si>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</si>
  <si>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</si>
  <si>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</si>
  <si>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</si>
  <si>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</si>
  <si>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</si>
  <si>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</si>
  <si>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</si>
  <si>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</si>
  <si>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</si>
  <si>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</si>
  <si>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</si>
  <si>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</si>
  <si>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</si>
  <si>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</si>
  <si>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</si>
  <si>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</si>
  <si>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</si>
  <si>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</si>
  <si>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</si>
  <si>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</si>
  <si>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</si>
  <si>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</si>
  <si>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</si>
  <si>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</si>
  <si>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</si>
  <si>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</si>
  <si>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</si>
  <si>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</si>
  <si>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</si>
  <si>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</si>
  <si>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</si>
  <si>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</si>
  <si>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</si>
  <si>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</si>
  <si>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</si>
  <si>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</si>
  <si>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</si>
  <si>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</si>
  <si>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</si>
  <si>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</si>
  <si>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</si>
  <si>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</si>
  <si>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</si>
  <si>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</si>
  <si>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</si>
  <si>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</si>
  <si>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</si>
  <si>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</si>
  <si>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</si>
  <si>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</si>
  <si>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</si>
  <si>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</si>
  <si>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</si>
  <si>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</si>
  <si>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</si>
  <si>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</si>
  <si>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</si>
  <si>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</si>
  <si>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</si>
  <si>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</si>
  <si>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</si>
  <si>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</si>
  <si>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</si>
  <si>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</si>
  <si>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</si>
  <si>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</si>
  <si>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</si>
  <si>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</si>
  <si>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</si>
  <si>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</si>
  <si>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</si>
  <si>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</si>
  <si>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</si>
  <si>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</si>
  <si>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</si>
  <si>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</si>
  <si>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</si>
  <si>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</si>
  <si>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</si>
  <si>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</si>
  <si>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</si>
  <si>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</si>
  <si>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</si>
  <si>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</si>
  <si>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</si>
  <si>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</si>
  <si>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</si>
  <si>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</si>
  <si>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</si>
  <si>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</si>
  <si>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</si>
  <si>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</si>
  <si>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</si>
  <si>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</si>
  <si>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</si>
  <si>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</si>
  <si>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</si>
  <si>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</si>
  <si>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</si>
  <si>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</si>
  <si>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</si>
  <si>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</si>
  <si>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</si>
  <si>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</si>
  <si>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</si>
  <si>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</si>
  <si>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</si>
  <si>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</si>
  <si>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</si>
  <si>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</si>
  <si>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</si>
  <si>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</si>
  <si>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</si>
  <si>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</si>
  <si>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</si>
  <si>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</si>
  <si>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</si>
  <si>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</si>
  <si>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</si>
  <si>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</si>
  <si>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</si>
  <si>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</si>
  <si>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</si>
  <si>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</si>
  <si>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</si>
  <si>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</si>
  <si>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</si>
  <si>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</si>
  <si>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</si>
  <si>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</si>
  <si>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</si>
  <si>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</si>
  <si>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</si>
  <si>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</si>
  <si>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</si>
  <si>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</si>
  <si>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</si>
  <si>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</si>
  <si>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</si>
  <si>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</si>
  <si>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</si>
  <si>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</si>
  <si>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</si>
  <si>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</si>
  <si>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</si>
  <si>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</si>
  <si>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</si>
  <si>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</si>
  <si>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</si>
  <si>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</si>
  <si>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</si>
  <si>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</si>
  <si>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</si>
  <si>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</si>
  <si>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</si>
  <si>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</si>
  <si>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</si>
  <si>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</si>
  <si>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</si>
  <si>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</si>
  <si>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</si>
  <si>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</si>
  <si>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</si>
  <si>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</si>
  <si>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</si>
  <si>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</si>
  <si>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</si>
  <si>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</si>
  <si>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</si>
  <si>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</si>
  <si>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</si>
  <si>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</si>
  <si>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</si>
  <si>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</si>
  <si>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</si>
  <si>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</si>
  <si>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</si>
  <si>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</si>
  <si>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</si>
  <si>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</si>
  <si>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</si>
  <si>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</si>
  <si>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</si>
  <si>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</si>
  <si>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</si>
  <si>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</si>
  <si>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</si>
  <si>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</si>
  <si>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</si>
  <si>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</si>
  <si>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</si>
  <si>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</si>
  <si>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</si>
  <si>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</si>
  <si>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</si>
  <si>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</si>
  <si>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</si>
  <si>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</si>
  <si>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</si>
  <si>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</si>
  <si>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</si>
  <si>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</si>
  <si>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</si>
  <si>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</si>
  <si>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</si>
  <si>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</si>
  <si>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</si>
  <si>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</si>
  <si>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</si>
  <si>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</si>
  <si>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</si>
  <si>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</si>
  <si>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</si>
  <si>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</si>
  <si>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</si>
  <si>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</si>
  <si>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</si>
  <si>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</si>
  <si>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</si>
  <si>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</si>
  <si>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</si>
  <si>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</si>
  <si>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</si>
  <si>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</si>
  <si>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</si>
  <si>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</si>
  <si>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</si>
  <si>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</si>
  <si>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</si>
  <si>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</si>
  <si>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</si>
  <si>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</si>
  <si>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</si>
  <si>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</si>
  <si>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</si>
  <si>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</si>
  <si>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</si>
  <si>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</si>
  <si>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</si>
  <si>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</si>
  <si>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</si>
  <si>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</si>
  <si>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</si>
  <si>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</si>
  <si>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</si>
  <si>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</si>
  <si>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</si>
  <si>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</si>
  <si>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</si>
  <si>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</si>
  <si>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</si>
  <si>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</si>
  <si>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</si>
  <si>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</si>
  <si>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</si>
  <si>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</si>
  <si>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</si>
  <si>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</si>
  <si>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</si>
  <si>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</si>
  <si>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</si>
  <si>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</si>
  <si>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</si>
  <si>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</si>
  <si>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</si>
  <si>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</si>
  <si>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</si>
  <si>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</si>
  <si>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</si>
  <si>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</si>
  <si>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</si>
  <si>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</si>
  <si>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</si>
  <si>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</si>
  <si>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</si>
  <si>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</si>
  <si>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</si>
  <si>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</si>
  <si>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</si>
  <si>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</si>
  <si>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</si>
  <si>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</si>
  <si>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</si>
  <si>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</si>
  <si>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</si>
  <si>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</si>
  <si>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</si>
  <si>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</si>
  <si>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</si>
  <si>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</si>
  <si>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</si>
  <si>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</si>
  <si>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</si>
  <si>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</si>
  <si>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</si>
  <si>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</si>
  <si>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</si>
  <si>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</si>
  <si>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</si>
  <si>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</si>
  <si>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</si>
  <si>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</si>
  <si>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</si>
  <si>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</si>
  <si>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</si>
  <si>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</si>
  <si>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</si>
  <si>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</si>
  <si>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</si>
  <si>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</si>
  <si>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</si>
  <si>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</si>
  <si>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</si>
  <si>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</si>
  <si>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</si>
  <si>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</si>
  <si>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</si>
  <si>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</si>
  <si>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</si>
  <si>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</si>
  <si>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</si>
  <si>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</si>
  <si>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</si>
  <si>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</si>
  <si>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</si>
  <si>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</si>
  <si>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</si>
  <si>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</si>
  <si>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</si>
  <si>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</si>
  <si>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</si>
  <si>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</si>
  <si>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</si>
  <si>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</si>
  <si>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</si>
  <si>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</si>
  <si>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</si>
  <si>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</si>
  <si>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</si>
  <si>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</si>
  <si>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</si>
  <si>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</si>
  <si>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</si>
  <si>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</si>
  <si>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</si>
  <si>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</si>
  <si>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</si>
  <si>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</si>
  <si>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</si>
  <si>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</si>
  <si>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</si>
  <si>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</si>
  <si>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</si>
  <si>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</si>
  <si>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</si>
  <si>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</si>
  <si>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</si>
  <si>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</si>
  <si>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</si>
  <si>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</si>
  <si>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</si>
  <si>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</si>
  <si>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</si>
  <si>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</si>
  <si>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</si>
  <si>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</si>
  <si>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</si>
  <si>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</si>
  <si>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</si>
  <si>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</si>
  <si>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</si>
  <si>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</si>
  <si>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</si>
  <si>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</si>
  <si>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</si>
  <si>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</si>
  <si>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</si>
  <si>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</si>
  <si>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</si>
  <si>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</si>
  <si>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</si>
  <si>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</si>
  <si>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</si>
  <si>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</si>
  <si>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</si>
  <si>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</si>
  <si>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</si>
  <si>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</si>
  <si>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</si>
  <si>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</si>
  <si>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</si>
  <si>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</si>
  <si>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</si>
  <si>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</si>
  <si>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</si>
  <si>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</si>
  <si>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</si>
  <si>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</si>
  <si>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</si>
  <si>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</si>
  <si>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</si>
  <si>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</si>
  <si>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</si>
  <si>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</si>
  <si>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</si>
  <si>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</si>
  <si>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</si>
  <si>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</si>
  <si>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</si>
  <si>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</si>
  <si>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</si>
  <si>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</si>
  <si>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</si>
  <si>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</si>
  <si>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</si>
  <si>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</si>
  <si>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</si>
  <si>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</si>
  <si>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</si>
  <si>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</si>
  <si>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</si>
  <si>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</si>
  <si>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</si>
  <si>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</si>
  <si>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</si>
  <si>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</si>
  <si>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</si>
  <si>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</si>
  <si>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</si>
  <si>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</si>
  <si>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</si>
  <si>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</si>
  <si>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</si>
  <si>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</si>
  <si>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</si>
  <si>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</si>
  <si>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</si>
  <si>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</si>
  <si>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</si>
  <si>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</si>
  <si>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</si>
  <si>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</si>
  <si>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</si>
  <si>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</si>
  <si>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</si>
  <si>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</si>
  <si>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</si>
  <si>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</si>
  <si>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</si>
  <si>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</si>
  <si>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</si>
  <si>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</si>
  <si>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</si>
  <si>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</si>
  <si>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</si>
  <si>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</si>
  <si>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</si>
  <si>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</si>
  <si>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</si>
  <si>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</si>
  <si>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</si>
  <si>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</si>
  <si>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</si>
  <si>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</si>
  <si>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</si>
  <si>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</si>
  <si>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</si>
  <si>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</si>
  <si>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</si>
  <si>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</si>
  <si>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</si>
  <si>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</si>
  <si>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</si>
  <si>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</si>
  <si>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</si>
  <si>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</si>
  <si>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</si>
  <si>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</si>
  <si>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</si>
  <si>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</si>
  <si>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</si>
  <si>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</si>
  <si>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</si>
  <si>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</si>
  <si>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</si>
  <si>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</si>
  <si>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</si>
  <si>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</si>
  <si>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</si>
  <si>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</si>
  <si>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</si>
  <si>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</si>
  <si>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</si>
  <si>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</si>
  <si>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</si>
  <si>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</si>
  <si>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</si>
  <si>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</si>
  <si>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</si>
  <si>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</si>
  <si>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</si>
  <si>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</si>
  <si>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</si>
  <si>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</si>
  <si>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</si>
  <si>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</si>
  <si>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</si>
  <si>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</si>
  <si>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</si>
  <si>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</si>
  <si>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</si>
  <si>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</si>
  <si>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</si>
  <si>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</si>
  <si>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</si>
  <si>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</si>
  <si>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</si>
  <si>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</si>
  <si>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</si>
  <si>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</si>
  <si>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</si>
  <si>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</si>
  <si>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</si>
  <si>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</si>
  <si>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</si>
  <si>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</si>
  <si>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</si>
  <si>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</si>
  <si>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</si>
  <si>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</si>
  <si>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</si>
  <si>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</si>
  <si>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</si>
  <si>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</si>
  <si>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</si>
  <si>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</si>
  <si>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</si>
  <si>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</si>
  <si>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</si>
  <si>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</si>
  <si>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</si>
  <si>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</si>
  <si>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</si>
  <si>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</si>
  <si>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</si>
  <si>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</si>
  <si>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</si>
  <si>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</si>
  <si>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</si>
  <si>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</si>
  <si>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</si>
  <si>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</si>
  <si>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</si>
  <si>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</si>
  <si>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</si>
  <si>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</si>
  <si>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</si>
  <si>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</si>
  <si>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</si>
  <si>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</si>
  <si>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</si>
  <si>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</si>
  <si>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</si>
  <si>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</si>
  <si>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</si>
  <si>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</si>
  <si>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</si>
  <si>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</si>
  <si>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</si>
  <si>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</si>
  <si>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</si>
  <si>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</si>
  <si>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</si>
  <si>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</si>
  <si>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</si>
  <si>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</si>
  <si>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</si>
  <si>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</si>
  <si>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</si>
  <si>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</si>
  <si>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</si>
  <si>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</si>
  <si>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</si>
  <si>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</si>
  <si>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</si>
  <si>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</si>
  <si>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</si>
  <si>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</si>
  <si>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</si>
  <si>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</si>
  <si>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</si>
  <si>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</si>
  <si>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</si>
  <si>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</si>
  <si>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</si>
  <si>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</si>
  <si>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</si>
  <si>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</si>
  <si>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</si>
  <si>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</si>
  <si>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</si>
  <si>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</si>
  <si>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</si>
  <si>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</si>
  <si>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</si>
  <si>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</si>
  <si>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</si>
  <si>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</si>
  <si>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</si>
  <si>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</si>
  <si>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</si>
  <si>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</si>
  <si>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</si>
  <si>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</si>
  <si>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</si>
  <si>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</si>
  <si>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</si>
  <si>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</si>
  <si>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</si>
  <si>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</si>
  <si>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</si>
  <si>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</si>
  <si>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</si>
  <si>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</si>
  <si>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</si>
  <si>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</si>
  <si>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</si>
  <si>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</si>
  <si>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</si>
  <si>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</si>
  <si>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</si>
  <si>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</si>
  <si>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</si>
  <si>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</si>
  <si>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</si>
  <si>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</si>
  <si>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</si>
  <si>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</si>
  <si>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</si>
  <si>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</si>
  <si>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</si>
  <si>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</si>
  <si>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</si>
  <si>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</si>
  <si>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</si>
  <si>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</si>
  <si>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</si>
  <si>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</si>
  <si>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</si>
  <si>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</si>
  <si>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</si>
  <si>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</si>
  <si>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</si>
  <si>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</si>
  <si>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</si>
  <si>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</si>
  <si>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</si>
  <si>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</si>
  <si>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</si>
  <si>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</si>
  <si>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</si>
  <si>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</si>
  <si>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</si>
  <si>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</si>
  <si>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</si>
  <si>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</si>
  <si>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</si>
  <si>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</si>
  <si>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</si>
  <si>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</si>
  <si>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</si>
  <si>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</si>
  <si>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</si>
  <si>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</si>
  <si>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</si>
  <si>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</si>
  <si>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</si>
  <si>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</si>
  <si>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</si>
  <si>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</si>
  <si>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</si>
  <si>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</si>
  <si>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</si>
  <si>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</si>
  <si>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</si>
  <si>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</si>
  <si>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</si>
  <si>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</si>
  <si>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</si>
  <si>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</si>
  <si>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</si>
  <si>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</si>
  <si>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</si>
  <si>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</si>
  <si>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</si>
  <si>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</si>
  <si>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</si>
  <si>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</si>
  <si>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</si>
  <si>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</si>
  <si>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</si>
  <si>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</si>
  <si>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</si>
  <si>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</si>
  <si>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</si>
  <si>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</si>
  <si>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</si>
  <si>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</si>
  <si>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</si>
  <si>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</si>
  <si>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</si>
  <si>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</si>
  <si>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</si>
  <si>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</si>
  <si>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</si>
  <si>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</si>
  <si>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</si>
  <si>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</si>
  <si>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</si>
  <si>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</si>
  <si>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</si>
  <si>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</si>
  <si>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</si>
  <si>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</si>
  <si>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</si>
  <si>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</si>
  <si>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</si>
  <si>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</si>
  <si>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</si>
  <si>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</si>
  <si>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</si>
  <si>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</si>
  <si>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</si>
  <si>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</si>
  <si>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</si>
  <si>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</si>
  <si>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</si>
  <si>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</si>
  <si>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</si>
  <si>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</si>
  <si>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</si>
  <si>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</si>
  <si>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</si>
  <si>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</si>
  <si>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</si>
  <si>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</si>
  <si>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</si>
  <si>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</si>
  <si>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</si>
  <si>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</si>
  <si>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</si>
  <si>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</si>
  <si>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</si>
  <si>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</si>
  <si>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</si>
  <si>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</si>
  <si>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</si>
  <si>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</si>
  <si>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</si>
  <si>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</si>
  <si>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</si>
  <si>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</si>
  <si>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</si>
  <si>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</si>
  <si>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</si>
  <si>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</si>
  <si>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</si>
  <si>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</si>
  <si>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</si>
  <si>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</si>
  <si>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</si>
  <si>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</si>
  <si>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</si>
  <si>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</si>
  <si>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</si>
  <si>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</si>
  <si>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</si>
  <si>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</si>
  <si>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</si>
  <si>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</si>
  <si>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</si>
  <si>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</si>
  <si>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</si>
  <si>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</si>
  <si>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</si>
  <si>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</si>
  <si>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</si>
  <si>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</si>
  <si>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</si>
  <si>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</si>
  <si>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</si>
  <si>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</si>
  <si>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</si>
  <si>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</si>
  <si>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</si>
  <si>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</si>
  <si>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</si>
  <si>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</si>
  <si>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</si>
  <si>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</si>
  <si>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</si>
  <si>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</si>
  <si>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</si>
  <si>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</si>
  <si>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</si>
  <si>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</si>
  <si>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</si>
  <si>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</si>
  <si>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</si>
  <si>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</si>
  <si>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</si>
  <si>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</si>
  <si>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</si>
  <si>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</si>
  <si>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</si>
  <si>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</si>
  <si>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</si>
  <si>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</si>
  <si>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</si>
  <si>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</si>
  <si>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</si>
  <si>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</si>
  <si>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</si>
  <si>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</si>
  <si>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</si>
  <si>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</si>
  <si>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</si>
  <si>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</si>
  <si>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</si>
  <si>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</si>
  <si>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</si>
  <si>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</si>
  <si>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</si>
  <si>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</si>
  <si>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</si>
  <si>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</si>
  <si>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</si>
  <si>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</si>
  <si>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</si>
  <si>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</si>
  <si>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</si>
  <si>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</si>
  <si>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</si>
  <si>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</si>
  <si>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</si>
  <si>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</si>
  <si>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</si>
  <si>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</si>
  <si>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</si>
  <si>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</si>
  <si>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</si>
  <si>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</si>
  <si>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</si>
  <si>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</si>
  <si>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</si>
  <si>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</si>
  <si>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</si>
  <si>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</si>
  <si>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</si>
  <si>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</si>
  <si>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</si>
  <si>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</si>
  <si>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</si>
  <si>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</si>
  <si>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</si>
  <si>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</si>
  <si>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</si>
  <si>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</si>
  <si>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</si>
  <si>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</si>
  <si>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</si>
  <si>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</si>
  <si>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</si>
  <si>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</si>
  <si>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</si>
  <si>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</si>
  <si>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</si>
  <si>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</si>
  <si>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</si>
  <si>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</si>
  <si>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</si>
  <si>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</si>
  <si>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</si>
  <si>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</si>
  <si>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</si>
  <si>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</si>
  <si>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</si>
  <si>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</si>
  <si>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</si>
  <si>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</si>
  <si>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</si>
  <si>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</si>
  <si>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</si>
  <si>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</si>
  <si>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</si>
  <si>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</si>
  <si>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</si>
  <si>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</si>
  <si>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</si>
  <si>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</si>
  <si>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</si>
  <si>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</si>
  <si>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</si>
  <si>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</si>
  <si>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</si>
  <si>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</si>
  <si>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</si>
  <si>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</si>
  <si>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</si>
  <si>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</si>
  <si>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</si>
  <si>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</si>
  <si>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</si>
  <si>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</si>
  <si>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</si>
  <si>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</si>
  <si>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</si>
  <si>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</si>
  <si>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</si>
  <si>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</si>
  <si>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</si>
  <si>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</si>
  <si>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</si>
  <si>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</si>
  <si>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</si>
  <si>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</si>
  <si>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</si>
  <si>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</si>
  <si>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</si>
  <si>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</si>
  <si>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</si>
  <si>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</si>
  <si>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</si>
  <si>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</si>
  <si>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</si>
  <si>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</si>
  <si>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</si>
  <si>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</si>
  <si>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</si>
  <si>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</si>
  <si>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</si>
  <si>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</si>
  <si>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</si>
  <si>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</si>
  <si>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</si>
  <si>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</si>
  <si>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</si>
  <si>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</si>
  <si>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</si>
  <si>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</si>
  <si>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</si>
  <si>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</si>
  <si>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</si>
  <si>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</si>
  <si>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</si>
  <si>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</si>
  <si>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</si>
  <si>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</si>
  <si>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</si>
  <si>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</si>
  <si>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</si>
  <si>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</si>
  <si>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</si>
  <si>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</si>
  <si>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</si>
  <si>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</si>
  <si>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</si>
  <si>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</si>
  <si>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</si>
  <si>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</si>
  <si>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</si>
  <si>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</si>
  <si>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</si>
  <si>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</si>
  <si>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</si>
  <si>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</si>
  <si>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</si>
  <si>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</si>
  <si>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</si>
  <si>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</si>
  <si>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</si>
  <si>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</si>
  <si>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</si>
  <si>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</si>
  <si>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</si>
  <si>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</si>
  <si>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</si>
  <si>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</si>
  <si>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</si>
  <si>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</si>
  <si>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</si>
  <si>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</si>
  <si>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</si>
  <si>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</si>
  <si>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</si>
  <si>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</si>
  <si>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</si>
  <si>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</si>
  <si>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</si>
  <si>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</si>
  <si>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</si>
  <si>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</si>
  <si>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</si>
  <si>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</si>
  <si>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</si>
  <si>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</si>
  <si>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</si>
  <si>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</si>
  <si>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</si>
  <si>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</si>
  <si>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</si>
  <si>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</si>
  <si>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</si>
  <si>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</si>
  <si>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</si>
  <si>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</si>
  <si>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</si>
  <si>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</si>
  <si>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</si>
  <si>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</si>
  <si>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</si>
  <si>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</si>
  <si>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</si>
  <si>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</si>
  <si>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</si>
  <si>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</si>
  <si>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</si>
  <si>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</si>
  <si>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</si>
  <si>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</si>
  <si>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</si>
  <si>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</si>
  <si>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</si>
  <si>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</si>
  <si>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</si>
  <si>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</si>
  <si>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</si>
  <si>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</si>
  <si>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</si>
  <si>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</si>
  <si>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</si>
  <si>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</si>
  <si>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</si>
  <si>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</si>
  <si>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</si>
  <si>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</si>
  <si>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</si>
  <si>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</si>
  <si>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</si>
  <si>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</si>
  <si>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</si>
  <si>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</si>
  <si>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</si>
  <si>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</si>
  <si>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</si>
  <si>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</si>
  <si>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</si>
  <si>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</si>
  <si>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</si>
  <si>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</si>
  <si>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</si>
  <si>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</si>
  <si>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</si>
  <si>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</si>
  <si>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</si>
  <si>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</si>
  <si>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</si>
  <si>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</si>
  <si>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</si>
  <si>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</si>
  <si>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</si>
  <si>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</si>
  <si>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</si>
  <si>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</si>
  <si>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</si>
  <si>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</si>
  <si>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</si>
  <si>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</si>
  <si>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</si>
  <si>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</si>
  <si>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</si>
  <si>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</si>
  <si>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</si>
  <si>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</si>
  <si>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</si>
  <si>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</si>
  <si>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</si>
  <si>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</si>
  <si>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</si>
  <si>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</si>
  <si>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</si>
  <si>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</si>
  <si>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</si>
  <si>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</si>
  <si>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</si>
  <si>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</si>
  <si>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</si>
  <si>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</si>
  <si>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</si>
  <si>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</si>
  <si>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</si>
  <si>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</si>
  <si>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</si>
  <si>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</si>
  <si>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</si>
  <si>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</si>
  <si>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</si>
  <si>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</si>
  <si>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</si>
  <si>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</si>
  <si>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</si>
  <si>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</si>
  <si>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</si>
  <si>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</si>
  <si>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</si>
  <si>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</si>
  <si>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</si>
  <si>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</si>
  <si>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</si>
  <si>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</si>
  <si>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</si>
  <si>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</si>
  <si>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</si>
  <si>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</si>
  <si>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</si>
  <si>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</si>
  <si>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</si>
  <si>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</si>
  <si>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</si>
  <si>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</si>
  <si>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</si>
  <si>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</si>
  <si>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</si>
  <si>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</si>
  <si>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</si>
  <si>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</si>
  <si>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</si>
  <si>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</si>
  <si>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</si>
  <si>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</si>
  <si>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</si>
  <si>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</si>
  <si>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</si>
  <si>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</si>
  <si>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</si>
  <si>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</si>
  <si>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</si>
  <si>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</si>
  <si>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</si>
  <si>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</si>
  <si>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</si>
  <si>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</si>
  <si>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</si>
  <si>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</si>
  <si>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</si>
  <si>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</si>
  <si>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</si>
  <si>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</si>
  <si>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</si>
  <si>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</si>
  <si>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</si>
  <si>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</si>
  <si>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</si>
  <si>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</si>
  <si>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</si>
  <si>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</si>
  <si>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</si>
  <si>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</si>
  <si>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</si>
  <si>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</si>
  <si>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</si>
  <si>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</si>
  <si>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</si>
  <si>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</si>
  <si>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</si>
  <si>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</si>
  <si>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</si>
  <si>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</si>
  <si>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</si>
  <si>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</si>
  <si>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</si>
  <si>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</si>
  <si>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</si>
  <si>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</si>
  <si>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</si>
  <si>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</si>
  <si>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</si>
  <si>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</si>
  <si>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</si>
  <si>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</si>
  <si>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</si>
  <si>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</si>
  <si>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</si>
  <si>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</si>
  <si>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</si>
  <si>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</si>
  <si>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</si>
  <si>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</si>
  <si>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</si>
  <si>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</si>
  <si>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</si>
  <si>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</si>
  <si>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</si>
  <si>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</si>
  <si>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</si>
  <si>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</si>
  <si>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</si>
  <si>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</si>
  <si>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</si>
  <si>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</si>
  <si>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</si>
  <si>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</si>
  <si>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</si>
  <si>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</si>
  <si>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</si>
  <si>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</si>
  <si>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</si>
  <si>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</si>
  <si>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</si>
  <si>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</si>
  <si>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</si>
  <si>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</si>
  <si>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</si>
  <si>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</si>
  <si>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</si>
  <si>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</si>
  <si>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</si>
  <si>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</si>
  <si>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</si>
  <si>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</si>
  <si>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</si>
  <si>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</si>
  <si>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</si>
  <si>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</si>
  <si>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</si>
  <si>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</si>
  <si>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</si>
  <si>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</si>
  <si>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</si>
  <si>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</si>
  <si>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</si>
  <si>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</si>
  <si>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</si>
  <si>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</si>
  <si>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</si>
  <si>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</si>
  <si>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</si>
  <si>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</si>
  <si>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</si>
  <si>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</si>
  <si>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</si>
  <si>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</si>
  <si>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</si>
  <si>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</si>
  <si>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</si>
  <si>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</si>
  <si>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</si>
  <si>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</si>
  <si>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</si>
  <si>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</si>
  <si>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</si>
  <si>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</si>
  <si>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</si>
  <si>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</si>
  <si>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</si>
  <si>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</si>
  <si>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</si>
  <si>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</si>
  <si>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</si>
  <si>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</si>
  <si>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</si>
  <si>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</si>
  <si>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</si>
  <si>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</si>
  <si>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</si>
  <si>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</si>
  <si>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</si>
  <si>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</si>
  <si>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</si>
  <si>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</si>
  <si>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</si>
  <si>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</si>
  <si>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</si>
  <si>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</si>
  <si>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</si>
  <si>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</si>
  <si>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</si>
  <si>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</si>
  <si>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</si>
  <si>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</si>
  <si>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</si>
  <si>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</si>
  <si>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</si>
  <si>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</si>
  <si>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</si>
  <si>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</si>
  <si>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</si>
  <si>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</si>
  <si>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</si>
  <si>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</si>
  <si>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</si>
  <si>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</si>
  <si>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</si>
  <si>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</si>
  <si>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</si>
  <si>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</si>
  <si>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</si>
  <si>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</si>
  <si>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</si>
  <si>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</si>
  <si>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</si>
  <si>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</si>
  <si>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</si>
  <si>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</si>
  <si>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</si>
  <si>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</si>
  <si>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</si>
  <si>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</si>
  <si>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</si>
  <si>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</si>
  <si>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</si>
  <si>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</si>
  <si>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</si>
  <si>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</si>
  <si>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</si>
  <si>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</si>
  <si>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</si>
  <si>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</si>
  <si>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</si>
  <si>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</si>
  <si>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</si>
  <si>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</si>
  <si>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</si>
  <si>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</si>
  <si>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</si>
  <si>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</si>
  <si>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</si>
  <si>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</si>
  <si>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</si>
  <si>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</si>
  <si>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</si>
  <si>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</si>
  <si>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</si>
  <si>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</si>
  <si>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</si>
  <si>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</si>
  <si>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</si>
  <si>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</si>
  <si>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</si>
  <si>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</si>
  <si>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</si>
  <si>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</si>
  <si>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</si>
  <si>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</si>
  <si>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</si>
  <si>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</si>
  <si>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</si>
  <si>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</si>
  <si>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</si>
  <si>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</si>
  <si>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</si>
  <si>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</si>
  <si>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</si>
  <si>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</si>
  <si>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</si>
  <si>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</si>
  <si>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</si>
  <si>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</si>
  <si>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</si>
  <si>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</si>
  <si>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</si>
  <si>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</si>
  <si>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</si>
  <si>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</si>
  <si>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</si>
  <si>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</si>
  <si>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</si>
  <si>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</si>
  <si>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</si>
  <si>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</si>
  <si>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</si>
  <si>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</si>
  <si>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</si>
  <si>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</si>
  <si>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</si>
  <si>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</si>
  <si>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</si>
  <si>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</si>
  <si>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</si>
  <si>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</si>
  <si>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</si>
  <si>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</si>
  <si>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</si>
  <si>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</si>
  <si>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</si>
  <si>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</si>
  <si>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</si>
  <si>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</si>
  <si>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</si>
  <si>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</si>
  <si>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</si>
  <si>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</si>
  <si>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</si>
  <si>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</si>
  <si>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</si>
  <si>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</si>
  <si>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</si>
  <si>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</si>
  <si>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</si>
  <si>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</si>
  <si>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</si>
  <si>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</si>
  <si>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</si>
  <si>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</si>
  <si>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</si>
  <si>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</si>
  <si>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</si>
  <si>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</si>
  <si>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</si>
  <si>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</si>
  <si>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</si>
  <si>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</si>
  <si>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</si>
  <si>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</si>
  <si>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</si>
  <si>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</si>
  <si>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</si>
  <si>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</si>
  <si>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</si>
  <si>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</si>
  <si>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</si>
  <si>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</si>
  <si>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</si>
  <si>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</si>
  <si>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</si>
  <si>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</si>
  <si>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</si>
  <si>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</si>
  <si>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</si>
  <si>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</si>
  <si>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</si>
  <si>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</si>
  <si>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</si>
  <si>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</si>
  <si>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</si>
  <si>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</si>
  <si>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</si>
  <si>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</si>
  <si>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</si>
  <si>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</si>
  <si>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</si>
  <si>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</si>
  <si>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</si>
  <si>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</si>
  <si>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</si>
  <si>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</si>
  <si>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</si>
  <si>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</si>
  <si>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</si>
  <si>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</si>
  <si>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</si>
  <si>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</si>
  <si>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</si>
  <si>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</si>
  <si>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</si>
  <si>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</si>
  <si>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</si>
  <si>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</si>
  <si>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</si>
  <si>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</si>
  <si>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</si>
  <si>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</si>
  <si>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</si>
  <si>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</si>
  <si>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</si>
  <si>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</si>
  <si>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</si>
  <si>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</si>
  <si>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</si>
  <si>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</si>
  <si>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</si>
  <si>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</si>
  <si>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</si>
  <si>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</si>
  <si>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</si>
  <si>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</si>
  <si>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</si>
  <si>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</si>
  <si>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</si>
  <si>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</si>
  <si>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</si>
  <si>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</si>
  <si>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</si>
  <si>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</si>
  <si>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</si>
  <si>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</si>
  <si>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</si>
  <si>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</si>
  <si>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</si>
  <si>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</si>
  <si>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</si>
  <si>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</si>
  <si>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</si>
  <si>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</si>
  <si>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</si>
  <si>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</si>
  <si>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</si>
  <si>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</si>
  <si>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</si>
  <si>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</si>
  <si>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</si>
  <si>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</si>
  <si>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</si>
  <si>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</si>
  <si>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</si>
  <si>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</si>
  <si>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</si>
  <si>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</si>
  <si>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</si>
  <si>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</si>
  <si>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</si>
  <si>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</si>
  <si>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</si>
  <si>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</si>
  <si>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</si>
  <si>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</si>
  <si>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</si>
  <si>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</si>
  <si>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</si>
  <si>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</si>
  <si>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</si>
  <si>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</si>
  <si>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</si>
  <si>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</si>
  <si>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</si>
  <si>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</si>
  <si>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</si>
  <si>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</si>
  <si>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</si>
  <si>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</si>
  <si>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</si>
  <si>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</si>
  <si>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</si>
  <si>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</si>
  <si>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</si>
  <si>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</si>
  <si>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</si>
  <si>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</si>
  <si>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</si>
  <si>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</si>
  <si>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</si>
  <si>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</si>
  <si>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</si>
  <si>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</si>
  <si>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</si>
  <si>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</si>
  <si>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</si>
  <si>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</si>
  <si>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</si>
  <si>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</si>
  <si>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</si>
  <si>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</si>
  <si>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</si>
  <si>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</si>
  <si>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</si>
  <si>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</si>
  <si>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</si>
  <si>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</si>
  <si>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</si>
  <si>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</si>
  <si>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</si>
  <si>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</si>
  <si>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</si>
  <si>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</si>
  <si>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</si>
  <si>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</si>
  <si>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</si>
  <si>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</si>
  <si>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</si>
  <si>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</si>
  <si>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</si>
  <si>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</si>
  <si>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</si>
  <si>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</si>
  <si>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</si>
  <si>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</si>
  <si>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</si>
  <si>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</si>
  <si>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</si>
  <si>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</si>
  <si>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</si>
  <si>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</si>
  <si>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</si>
  <si>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</si>
  <si>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</si>
  <si>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</si>
  <si>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</si>
  <si>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</si>
  <si>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</si>
  <si>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</si>
  <si>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</si>
  <si>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</si>
  <si>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</si>
  <si>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</si>
  <si>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</si>
  <si>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</si>
  <si>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</si>
  <si>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</si>
  <si>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</si>
  <si>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</si>
  <si>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</si>
  <si>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</si>
  <si>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</si>
  <si>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</si>
  <si>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</si>
  <si>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</si>
  <si>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</si>
  <si>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</si>
  <si>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</si>
  <si>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</si>
  <si>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</si>
  <si>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</si>
  <si>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</si>
  <si>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</si>
  <si>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</si>
  <si>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</si>
  <si>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</si>
  <si>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</si>
  <si>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</si>
  <si>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</si>
  <si>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</si>
  <si>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</si>
  <si>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</si>
  <si>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</si>
  <si>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</si>
  <si>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</si>
  <si>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</si>
  <si>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</si>
  <si>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</si>
  <si>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</si>
  <si>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</si>
  <si>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</si>
  <si>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</si>
  <si>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</si>
  <si>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</si>
  <si>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</si>
  <si>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</si>
  <si>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</si>
  <si>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</si>
  <si>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</si>
  <si>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</si>
  <si>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</si>
  <si>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</si>
  <si>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</si>
  <si>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</si>
  <si>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</si>
  <si>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</si>
  <si>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</si>
  <si>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</si>
  <si>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</si>
  <si>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</si>
  <si>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</si>
  <si>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</si>
  <si>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</si>
  <si>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</si>
  <si>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</si>
  <si>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</si>
  <si>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</si>
  <si>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</si>
  <si>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</si>
  <si>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</si>
  <si>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</si>
  <si>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</si>
  <si>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</si>
  <si>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</si>
  <si>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</si>
  <si>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</si>
  <si>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</si>
  <si>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</si>
  <si>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</si>
  <si>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</si>
  <si>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</si>
  <si>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</si>
  <si>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</si>
  <si>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</si>
  <si>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</si>
  <si>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</si>
  <si>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</si>
  <si>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</si>
  <si>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</si>
  <si>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</si>
  <si>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</si>
  <si>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</si>
  <si>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</si>
  <si>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</si>
  <si>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</si>
  <si>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</si>
  <si>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</si>
  <si>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</si>
  <si>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</si>
  <si>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</si>
  <si>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</si>
  <si>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</si>
  <si>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</si>
  <si>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</si>
  <si>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</si>
  <si>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</si>
  <si>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</si>
  <si>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</si>
  <si>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</si>
  <si>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</si>
  <si>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</si>
  <si>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</si>
  <si>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</si>
  <si>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</si>
  <si>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</si>
  <si>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</si>
  <si>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</si>
  <si>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</si>
  <si>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</si>
  <si>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</si>
  <si>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</si>
  <si>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</si>
  <si>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</si>
  <si>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</si>
  <si>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</si>
  <si>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</si>
  <si>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</si>
  <si>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</si>
  <si>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</si>
  <si>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</si>
  <si>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</si>
  <si>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</si>
  <si>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</si>
  <si>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</si>
  <si>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</si>
  <si>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</si>
  <si>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</si>
  <si>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</si>
  <si>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</si>
  <si>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</si>
  <si>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</si>
  <si>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</si>
  <si>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</si>
  <si>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</si>
  <si>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</si>
  <si>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</si>
  <si>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</si>
  <si>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</si>
  <si>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</si>
  <si>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</si>
  <si>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</si>
  <si>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</si>
  <si>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</si>
  <si>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</si>
  <si>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</si>
  <si>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</si>
  <si>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</si>
  <si>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</si>
  <si>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</si>
  <si>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</si>
  <si>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</si>
  <si>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</si>
  <si>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</si>
  <si>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</si>
  <si>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</si>
  <si>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</si>
  <si>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</si>
  <si>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</si>
  <si>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</si>
  <si>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</si>
  <si>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</si>
  <si>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</si>
  <si>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</si>
  <si>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</si>
  <si>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</si>
  <si>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</si>
  <si>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</si>
  <si>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</si>
  <si>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</si>
  <si>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</si>
  <si>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</si>
  <si>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</si>
  <si>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</si>
  <si>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</si>
  <si>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</si>
  <si>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</si>
  <si>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</si>
  <si>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</si>
  <si>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</si>
  <si>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</si>
  <si>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</si>
  <si>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</si>
  <si>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</si>
  <si>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</si>
  <si>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</si>
  <si>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</si>
  <si>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</si>
  <si>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</si>
  <si>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</si>
  <si>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</si>
  <si>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</si>
  <si>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</si>
  <si>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</si>
  <si>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</si>
  <si>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</si>
  <si>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</si>
  <si>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</si>
  <si>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</si>
  <si>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</si>
  <si>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</si>
  <si>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</si>
  <si>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</si>
  <si>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</si>
  <si>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</si>
  <si>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</si>
  <si>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</si>
  <si>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</si>
  <si>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</si>
  <si>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</si>
  <si>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</si>
  <si>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</si>
  <si>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</si>
  <si>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</si>
  <si>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</si>
  <si>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</si>
  <si>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</si>
  <si>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</si>
  <si>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</si>
  <si>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</si>
  <si>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</si>
  <si>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</si>
  <si>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</si>
  <si>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</si>
  <si>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</si>
  <si>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</si>
  <si>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</si>
  <si>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</si>
  <si>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</si>
  <si>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</si>
  <si>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</si>
  <si>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</si>
  <si>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</si>
  <si>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</si>
  <si>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</si>
  <si>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</si>
  <si>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</si>
  <si>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</si>
  <si>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</si>
  <si>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</si>
  <si>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</si>
  <si>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</si>
  <si>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</si>
  <si>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</si>
  <si>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</si>
  <si>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</si>
  <si>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</si>
  <si>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</si>
  <si>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</si>
  <si>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</si>
  <si>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</si>
  <si>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</si>
  <si>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</si>
  <si>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</si>
  <si>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</si>
  <si>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</si>
  <si>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</si>
  <si>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</si>
  <si>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</si>
  <si>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</si>
  <si>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</si>
  <si>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</si>
  <si>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</si>
  <si>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</si>
  <si>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</si>
  <si>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</si>
  <si>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</si>
  <si>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</si>
  <si>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</si>
  <si>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</si>
  <si>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</si>
  <si>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</si>
  <si>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</si>
  <si>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</si>
  <si>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</si>
  <si>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</si>
  <si>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</si>
  <si>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</si>
  <si>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</si>
  <si>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</si>
  <si>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</si>
  <si>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</si>
  <si>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</si>
  <si>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</si>
  <si>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</si>
  <si>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</si>
  <si>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</si>
  <si>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</si>
  <si>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</si>
  <si>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</si>
  <si>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</si>
  <si>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</si>
  <si>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</si>
  <si>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</si>
  <si>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</si>
  <si>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</si>
  <si>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</si>
  <si>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</si>
  <si>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</si>
  <si>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</si>
  <si>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</si>
  <si>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</si>
  <si>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</si>
  <si>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</si>
  <si>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</si>
  <si>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</si>
  <si>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</si>
  <si>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</si>
  <si>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</si>
  <si>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</si>
  <si>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</si>
  <si>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</si>
  <si>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</si>
  <si>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</si>
  <si>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</si>
  <si>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</si>
  <si>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</si>
  <si>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</si>
  <si>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</si>
  <si>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</si>
  <si>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</si>
  <si>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</si>
  <si>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</si>
  <si>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</si>
  <si>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</si>
  <si>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</si>
  <si>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</si>
  <si>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</si>
  <si>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</si>
  <si>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</si>
  <si>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</si>
  <si>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</si>
  <si>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</si>
  <si>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</si>
  <si>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</si>
  <si>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</si>
  <si>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</si>
  <si>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</si>
  <si>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</si>
  <si>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</si>
  <si>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</si>
  <si>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</si>
  <si>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</si>
  <si>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</si>
  <si>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</si>
  <si>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</si>
  <si>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</si>
  <si>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</si>
  <si>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</si>
  <si>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</si>
  <si>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</si>
  <si>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</si>
  <si>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</si>
  <si>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</si>
  <si>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</si>
  <si>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</si>
  <si>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</si>
  <si>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</si>
  <si>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</si>
  <si>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</si>
  <si>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</si>
  <si>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</si>
  <si>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</si>
  <si>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</si>
  <si>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</si>
  <si>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</si>
  <si>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</si>
  <si>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</si>
  <si>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</si>
  <si>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</si>
  <si>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</si>
  <si>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</si>
  <si>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</si>
  <si>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</si>
  <si>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</si>
  <si>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</si>
  <si>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</si>
  <si>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</si>
  <si>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</si>
  <si>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</si>
  <si>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</si>
  <si>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</si>
  <si>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</si>
  <si>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</si>
  <si>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</si>
  <si>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</si>
  <si>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</si>
  <si>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</si>
  <si>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</si>
  <si>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</si>
  <si>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</si>
  <si>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</si>
  <si>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</si>
  <si>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</si>
  <si>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</si>
  <si>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</si>
  <si>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</si>
  <si>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</si>
  <si>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</si>
  <si>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</si>
  <si>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</si>
  <si>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</si>
  <si>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</si>
  <si>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</si>
  <si>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</si>
  <si>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</si>
  <si>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</si>
  <si>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</si>
  <si>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</si>
  <si>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</si>
  <si>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</si>
  <si>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</si>
  <si>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</si>
  <si>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</si>
  <si>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</si>
  <si>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</si>
  <si>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</si>
  <si>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</si>
  <si>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</si>
  <si>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</si>
  <si>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</si>
  <si>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</si>
  <si>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</si>
  <si>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</si>
  <si>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</si>
  <si>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</si>
  <si>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</si>
  <si>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</si>
  <si>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</si>
  <si>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</si>
  <si>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</si>
  <si>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</si>
  <si>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</si>
  <si>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</si>
  <si>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</si>
  <si>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</si>
  <si>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</si>
  <si>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</si>
  <si>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</si>
  <si>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</si>
  <si>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</si>
  <si>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</si>
  <si>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</si>
  <si>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</si>
  <si>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</si>
  <si>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</si>
  <si>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</si>
  <si>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</si>
  <si>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</si>
  <si>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</si>
  <si>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</si>
  <si>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</si>
  <si>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</si>
  <si>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</si>
  <si>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</si>
  <si>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</si>
  <si>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</si>
  <si>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</si>
  <si>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</si>
  <si>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</si>
  <si>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</si>
  <si>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</si>
  <si>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</si>
  <si>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</si>
  <si>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</si>
  <si>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</si>
  <si>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</si>
  <si>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</si>
  <si>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</si>
  <si>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</si>
  <si>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</si>
  <si>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</si>
  <si>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</si>
  <si>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</si>
  <si>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</si>
  <si>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</si>
  <si>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</si>
  <si>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</si>
  <si>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</si>
  <si>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</si>
  <si>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</si>
  <si>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</si>
  <si>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</si>
  <si>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</si>
  <si>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</si>
  <si>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</si>
  <si>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</si>
  <si>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</si>
  <si>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</si>
  <si>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</si>
  <si>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</si>
  <si>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</si>
  <si>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</si>
  <si>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</si>
  <si>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</si>
  <si>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</si>
  <si>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</si>
  <si>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</si>
  <si>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</si>
  <si>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</si>
  <si>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</si>
  <si>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</si>
  <si>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</si>
  <si>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</si>
  <si>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</si>
  <si>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</si>
  <si>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</si>
  <si>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</si>
  <si>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</si>
  <si>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</si>
  <si>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</si>
  <si>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</si>
  <si>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</si>
  <si>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</si>
  <si>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</si>
  <si>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</si>
  <si>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</si>
  <si>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</si>
  <si>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</si>
  <si>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</si>
  <si>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</si>
  <si>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</si>
  <si>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</si>
  <si>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</si>
  <si>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</si>
  <si>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</si>
  <si>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</si>
  <si>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</si>
  <si>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</si>
  <si>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</si>
  <si>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</si>
  <si>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</si>
  <si>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</si>
  <si>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</si>
  <si>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</si>
  <si>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</si>
  <si>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</si>
  <si>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</si>
  <si>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</si>
  <si>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</si>
  <si>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</si>
  <si>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</si>
  <si>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</si>
  <si>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</si>
  <si>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</si>
  <si>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</si>
  <si>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</si>
  <si>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</si>
  <si>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</si>
  <si>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</si>
  <si>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</si>
  <si>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</si>
  <si>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</si>
  <si>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</si>
  <si>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</si>
  <si>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</si>
  <si>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</si>
  <si>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</si>
  <si>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</si>
  <si>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</si>
  <si>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</si>
  <si>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</si>
  <si>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</si>
  <si>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</si>
  <si>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</si>
  <si>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</si>
  <si>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</si>
  <si>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</si>
  <si>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</si>
  <si>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</si>
  <si>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</si>
  <si>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</si>
  <si>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</si>
  <si>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</si>
  <si>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</si>
  <si>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</si>
  <si>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</si>
  <si>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</si>
  <si>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</si>
  <si>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</si>
  <si>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</si>
  <si>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</si>
  <si>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</si>
  <si>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</si>
  <si>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</si>
  <si>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</si>
  <si>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</si>
  <si>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</si>
  <si>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</si>
  <si>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</si>
  <si>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</si>
  <si>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</si>
  <si>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</si>
  <si>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</si>
  <si>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</si>
  <si>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</si>
  <si>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</si>
  <si>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</si>
  <si>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</si>
  <si>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</si>
  <si>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</si>
  <si>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</si>
  <si>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</si>
  <si>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</si>
  <si>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</si>
  <si>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</si>
  <si>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</si>
  <si>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</si>
  <si>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</si>
  <si>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</si>
  <si>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</si>
  <si>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</si>
  <si>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</si>
  <si>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</si>
  <si>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</si>
  <si>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</si>
  <si>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</si>
  <si>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</si>
  <si>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</si>
  <si>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</si>
  <si>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</si>
  <si>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</si>
  <si>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</si>
  <si>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</si>
  <si>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</si>
  <si>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</si>
  <si>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</si>
  <si>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</si>
  <si>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</si>
  <si>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</si>
  <si>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</si>
  <si>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</si>
  <si>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</si>
  <si>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</si>
  <si>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</si>
  <si>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</si>
  <si>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</si>
  <si>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</si>
  <si>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</si>
  <si>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</si>
  <si>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</si>
  <si>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</si>
  <si>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</si>
  <si>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</si>
  <si>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</si>
  <si>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</si>
  <si>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</si>
  <si>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</si>
  <si>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</si>
  <si>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</si>
  <si>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</si>
  <si>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</si>
  <si>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</si>
  <si>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</si>
  <si>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</si>
  <si>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</si>
  <si>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</si>
  <si>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</si>
  <si>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</si>
  <si>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</si>
  <si>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</si>
  <si>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</si>
  <si>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</si>
  <si>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</si>
  <si>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</si>
  <si>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</si>
  <si>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</si>
  <si>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</si>
  <si>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</si>
  <si>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</si>
  <si>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</si>
  <si>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</si>
  <si>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</si>
  <si>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</si>
  <si>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</si>
  <si>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</si>
  <si>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</si>
  <si>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</si>
  <si>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</si>
  <si>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</si>
  <si>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</si>
  <si>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</si>
  <si>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</si>
  <si>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</si>
  <si>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</si>
  <si>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</si>
  <si>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</si>
  <si>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</si>
  <si>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</si>
  <si>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</si>
  <si>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</si>
  <si>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</si>
  <si>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</si>
  <si>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</si>
  <si>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</si>
  <si>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</si>
  <si>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</si>
  <si>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</si>
  <si>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</si>
  <si>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</si>
  <si>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</si>
  <si>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</si>
  <si>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</si>
  <si>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</si>
  <si>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</si>
  <si>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</si>
  <si>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</si>
  <si>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</si>
  <si>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</si>
  <si>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</si>
  <si>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</si>
  <si>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</si>
  <si>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</si>
  <si>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</si>
  <si>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</si>
  <si>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</si>
  <si>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</si>
  <si>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</si>
  <si>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</si>
  <si>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</si>
  <si>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</si>
  <si>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</si>
  <si>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</si>
  <si>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</si>
  <si>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</si>
  <si>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</si>
  <si>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</si>
  <si>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</si>
  <si>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</si>
  <si>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</si>
  <si>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</si>
  <si>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</si>
  <si>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</si>
  <si>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</si>
  <si>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</si>
  <si>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</si>
  <si>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</si>
  <si>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</si>
  <si>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</si>
  <si>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</si>
  <si>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</si>
  <si>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</si>
  <si>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</si>
  <si>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</si>
  <si>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</si>
  <si>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</si>
  <si>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</si>
  <si>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</si>
  <si>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</si>
  <si>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</si>
  <si>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</si>
  <si>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</si>
  <si>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</si>
  <si>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</si>
  <si>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</si>
  <si>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</si>
  <si>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</si>
  <si>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</si>
  <si>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</si>
  <si>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</si>
  <si>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</si>
  <si>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</si>
  <si>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</si>
  <si>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</si>
  <si>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</si>
  <si>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</si>
  <si>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</si>
  <si>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</si>
  <si>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</si>
  <si>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</si>
  <si>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</si>
  <si>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</si>
  <si>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</si>
  <si>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</si>
  <si>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</si>
  <si>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</si>
  <si>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</si>
  <si>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</si>
  <si>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</si>
  <si>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</si>
  <si>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</si>
  <si>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</si>
  <si>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</si>
  <si>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</si>
  <si>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</si>
  <si>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</si>
  <si>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</si>
  <si>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</si>
  <si>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</si>
  <si>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</si>
  <si>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</si>
  <si>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</si>
  <si>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</si>
  <si>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</si>
  <si>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</si>
  <si>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</si>
  <si>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</si>
  <si>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</si>
  <si>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</si>
  <si>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</si>
  <si>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</si>
  <si>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</si>
  <si>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</si>
  <si>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</si>
  <si>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</si>
  <si>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</si>
  <si>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</si>
  <si>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</si>
  <si>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</si>
  <si>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</si>
  <si>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</si>
  <si>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</si>
  <si>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</si>
  <si>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</si>
  <si>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</si>
  <si>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</si>
  <si>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</si>
  <si>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</si>
  <si>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</si>
  <si>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</si>
  <si>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</si>
  <si>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</si>
  <si>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</si>
  <si>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</si>
  <si>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</si>
  <si>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</si>
  <si>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</si>
  <si>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</si>
  <si>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</si>
  <si>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</si>
  <si>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</si>
  <si>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</si>
  <si>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</si>
  <si>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</si>
  <si>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</si>
  <si>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</si>
  <si>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</si>
  <si>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</si>
  <si>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</si>
  <si>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</si>
  <si>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</si>
  <si>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</si>
  <si>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</si>
  <si>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</si>
  <si>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</si>
  <si>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</si>
  <si>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</si>
  <si>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</si>
  <si>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</si>
  <si>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</si>
  <si>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</si>
  <si>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</si>
  <si>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</si>
  <si>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</si>
  <si>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</si>
  <si>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</si>
  <si>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</si>
  <si>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</si>
  <si>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</si>
  <si>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</si>
  <si>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</si>
  <si>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</si>
  <si>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</si>
  <si>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</si>
  <si>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</si>
  <si>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</si>
  <si>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</si>
  <si>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</si>
  <si>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</si>
  <si>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</si>
  <si>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</si>
  <si>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</si>
  <si>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</si>
  <si>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</si>
  <si>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</si>
  <si>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</si>
  <si>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</si>
  <si>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</si>
  <si>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</si>
  <si>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</si>
  <si>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</si>
  <si>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</si>
  <si>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</si>
  <si>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</si>
  <si>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</si>
  <si>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</si>
  <si>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</si>
  <si>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</si>
  <si>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</si>
  <si>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</si>
  <si>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</si>
  <si>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</si>
  <si>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</si>
  <si>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</si>
  <si>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</si>
  <si>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</si>
  <si>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</si>
  <si>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</si>
  <si>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</si>
  <si>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</si>
  <si>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</si>
  <si>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</si>
  <si>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</si>
  <si>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</si>
  <si>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</si>
  <si>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</si>
  <si>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</si>
  <si>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</si>
  <si>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</si>
  <si>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</si>
  <si>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</si>
  <si>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</si>
  <si>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</si>
  <si>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</si>
  <si>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</si>
  <si>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</si>
  <si>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</si>
  <si>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</si>
  <si>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</si>
  <si>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</si>
  <si>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</si>
  <si>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</si>
  <si>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</si>
  <si>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</si>
  <si>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</si>
  <si>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</si>
  <si>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</si>
  <si>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</si>
  <si>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</si>
  <si>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</si>
  <si>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</si>
  <si>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</si>
  <si>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</si>
  <si>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</si>
  <si>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</si>
  <si>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</si>
  <si>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</si>
  <si>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</si>
  <si>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</si>
  <si>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</si>
  <si>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</si>
  <si>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</si>
  <si>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</si>
  <si>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</si>
  <si>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</si>
  <si>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</si>
  <si>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</si>
  <si>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</si>
  <si>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</si>
  <si>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</si>
  <si>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</si>
  <si>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</si>
  <si>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</si>
  <si>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</si>
  <si>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</si>
  <si>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</si>
  <si>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</si>
  <si>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</si>
  <si>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</si>
  <si>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</si>
  <si>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</si>
  <si>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</si>
  <si>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</si>
  <si>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</si>
  <si>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</si>
  <si>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</si>
  <si>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</si>
  <si>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</si>
  <si>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</si>
  <si>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</si>
  <si>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</si>
  <si>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</si>
  <si>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</si>
  <si>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</si>
  <si>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</si>
  <si>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</si>
  <si>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</si>
  <si>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</si>
  <si>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</si>
  <si>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</si>
  <si>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</si>
  <si>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</si>
  <si>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</si>
  <si>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</si>
  <si>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</si>
  <si>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</si>
  <si>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</si>
  <si>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</si>
  <si>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</si>
  <si>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</si>
  <si>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</si>
  <si>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</si>
  <si>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</si>
  <si>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</si>
  <si>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</si>
  <si>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</si>
  <si>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</si>
  <si>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</si>
  <si>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</si>
  <si>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</si>
  <si>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</si>
  <si>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</si>
  <si>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</si>
  <si>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</si>
  <si>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</si>
  <si>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</si>
  <si>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</si>
  <si>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</si>
  <si>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</si>
  <si>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</si>
  <si>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</si>
  <si>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</si>
  <si>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</si>
  <si>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</si>
  <si>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</si>
  <si>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</si>
  <si>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</si>
  <si>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</si>
  <si>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</si>
  <si>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</si>
  <si>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</si>
  <si>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</si>
  <si>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</si>
  <si>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</si>
  <si>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</si>
  <si>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</si>
  <si>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</si>
  <si>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</si>
  <si>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</si>
  <si>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</si>
  <si>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</si>
  <si>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</si>
  <si>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</si>
  <si>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</si>
  <si>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</si>
  <si>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</si>
  <si>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</si>
  <si>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</si>
  <si>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</si>
  <si>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</si>
  <si>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</si>
  <si>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</si>
  <si>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</si>
  <si>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</si>
  <si>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</si>
  <si>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</si>
  <si>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</si>
  <si>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</si>
  <si>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</si>
  <si>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</si>
  <si>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</si>
  <si>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</si>
  <si>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</si>
  <si>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</si>
  <si>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</si>
  <si>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</si>
  <si>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</si>
  <si>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</si>
  <si>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</si>
  <si>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</si>
  <si>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</si>
  <si>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</si>
  <si>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</si>
  <si>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</si>
  <si>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</si>
  <si>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</si>
  <si>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</si>
  <si>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</si>
  <si>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</si>
  <si>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</si>
  <si>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</si>
  <si>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</si>
  <si>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</si>
  <si>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</si>
  <si>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</si>
  <si>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</si>
  <si>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</si>
  <si>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</si>
  <si>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</si>
  <si>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</si>
  <si>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</si>
  <si>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</si>
  <si>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</si>
  <si>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</si>
  <si>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</si>
  <si>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</si>
  <si>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</si>
  <si>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</si>
  <si>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</si>
  <si>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</si>
  <si>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</si>
  <si>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</si>
  <si>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</si>
  <si>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</si>
  <si>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</si>
  <si>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</si>
  <si>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</si>
  <si>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</si>
  <si>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</si>
  <si>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</si>
  <si>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</si>
  <si>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</si>
  <si>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</si>
  <si>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</si>
  <si>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</si>
  <si>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</si>
  <si>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</si>
  <si>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</si>
  <si>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</si>
  <si>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</si>
  <si>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</si>
  <si>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</si>
  <si>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</si>
  <si>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</si>
  <si>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</si>
  <si>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</si>
  <si>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</si>
  <si>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</si>
  <si>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</si>
  <si>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</si>
  <si>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</si>
  <si>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</si>
  <si>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</si>
  <si>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</si>
  <si>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</si>
  <si>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</si>
  <si>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</si>
  <si>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</si>
  <si>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</si>
  <si>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</si>
  <si>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</si>
  <si>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</si>
  <si>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</si>
  <si>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</si>
  <si>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</si>
  <si>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</si>
  <si>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</si>
  <si>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</si>
  <si>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</si>
  <si>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</si>
  <si>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</si>
  <si>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</si>
  <si>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</si>
  <si>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</si>
  <si>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</si>
  <si>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</si>
  <si>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</si>
  <si>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</si>
  <si>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</si>
  <si>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</si>
  <si>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</si>
  <si>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</si>
  <si>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</si>
  <si>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</si>
  <si>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</si>
  <si>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</si>
  <si>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</si>
  <si>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</si>
  <si>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</si>
  <si>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</si>
  <si>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</si>
  <si>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</si>
  <si>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</si>
  <si>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</si>
  <si>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</si>
  <si>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</si>
  <si>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</si>
  <si>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</si>
  <si>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</si>
  <si>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</si>
  <si>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</si>
  <si>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</si>
  <si>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</si>
  <si>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</si>
  <si>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</si>
  <si>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</si>
  <si>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</si>
  <si>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</si>
  <si>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</si>
  <si>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</si>
  <si>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</si>
  <si>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</si>
  <si>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</si>
  <si>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</si>
  <si>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</si>
  <si>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</si>
  <si>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</si>
  <si>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</si>
  <si>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</si>
  <si>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</si>
  <si>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</si>
  <si>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</si>
  <si>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</si>
  <si>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</si>
  <si>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</si>
  <si>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</si>
  <si>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</si>
  <si>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</si>
  <si>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</si>
  <si>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</si>
  <si>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</si>
  <si>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</si>
  <si>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</si>
  <si>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</si>
  <si>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</si>
  <si>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</si>
  <si>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</si>
  <si>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</si>
  <si>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</si>
  <si>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</si>
  <si>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</si>
  <si>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</si>
  <si>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</si>
  <si>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</si>
  <si>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</si>
  <si>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</si>
  <si>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</si>
  <si>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</si>
  <si>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</si>
  <si>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</si>
  <si>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</si>
  <si>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</si>
  <si>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</si>
  <si>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</si>
  <si>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</si>
  <si>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</si>
  <si>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</si>
  <si>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</si>
  <si>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</si>
  <si>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</si>
  <si>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</si>
  <si>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</si>
  <si>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</si>
  <si>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</si>
  <si>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</si>
  <si>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</si>
  <si>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</si>
  <si>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</si>
  <si>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</si>
  <si>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</si>
  <si>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</si>
  <si>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</si>
  <si>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</si>
  <si>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</si>
  <si>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</si>
  <si>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</si>
  <si>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</si>
  <si>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</si>
  <si>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</si>
  <si>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</si>
  <si>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</si>
  <si>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</si>
  <si>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</si>
  <si>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</si>
  <si>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</si>
  <si>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</si>
  <si>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</si>
  <si>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</si>
  <si>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</si>
  <si>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</si>
  <si>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</si>
  <si>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</si>
  <si>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</si>
  <si>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</si>
  <si>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</si>
  <si>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</si>
  <si>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</si>
  <si>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</si>
  <si>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</si>
  <si>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</si>
  <si>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</si>
  <si>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</si>
  <si>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</si>
  <si>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</si>
  <si>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</si>
  <si>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</si>
  <si>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</si>
  <si>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</si>
  <si>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</si>
  <si>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</si>
  <si>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</si>
  <si>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</si>
  <si>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</si>
  <si>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</si>
  <si>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</si>
  <si>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</si>
  <si>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</si>
  <si>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</si>
  <si>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</si>
  <si>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</si>
  <si>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</si>
  <si>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</si>
  <si>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</si>
  <si>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</si>
  <si>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</si>
  <si>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</si>
  <si>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</si>
  <si>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</si>
  <si>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</si>
  <si>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</si>
  <si>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</si>
  <si>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</si>
  <si>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</si>
  <si>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</si>
  <si>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</si>
  <si>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</si>
  <si>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</si>
  <si>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</si>
  <si>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</si>
  <si>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</si>
  <si>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</si>
  <si>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</si>
  <si>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</si>
  <si>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</si>
  <si>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</si>
  <si>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</si>
  <si>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</si>
  <si>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</si>
  <si>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</si>
  <si>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</si>
  <si>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</si>
  <si>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</si>
  <si>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</si>
  <si>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</si>
  <si>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</si>
  <si>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</si>
  <si>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</si>
  <si>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</si>
  <si>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</si>
  <si>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</si>
  <si>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</si>
  <si>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</si>
  <si>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</si>
  <si>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</si>
  <si>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</si>
  <si>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</si>
  <si>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</si>
  <si>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</si>
  <si>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</si>
  <si>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</si>
  <si>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</si>
  <si>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</si>
  <si>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</si>
  <si>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</si>
  <si>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</si>
  <si>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</si>
  <si>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</si>
  <si>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</si>
  <si>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</si>
  <si>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</si>
  <si>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</si>
  <si>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</si>
  <si>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</si>
  <si>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</si>
  <si>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</si>
  <si>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</si>
  <si>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</si>
  <si>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</si>
  <si>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</si>
  <si>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</si>
  <si>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</si>
  <si>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</si>
  <si>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</si>
  <si>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</si>
  <si>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</si>
  <si>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</si>
  <si>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</si>
  <si>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</si>
  <si>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</si>
  <si>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</si>
  <si>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</si>
  <si>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</si>
  <si>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</si>
  <si>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</si>
  <si>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</si>
  <si>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</si>
  <si>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</si>
  <si>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</si>
  <si>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</si>
  <si>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</si>
  <si>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</si>
  <si>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</si>
  <si>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</si>
  <si>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</si>
  <si>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</si>
  <si>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</si>
  <si>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</si>
  <si>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</si>
  <si>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</si>
  <si>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</si>
  <si>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</si>
  <si>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</si>
  <si>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</si>
  <si>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</si>
  <si>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</si>
  <si>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</si>
  <si>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</si>
  <si>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</si>
  <si>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</si>
  <si>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</si>
  <si>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</si>
  <si>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</si>
  <si>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</si>
  <si>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</si>
  <si>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</si>
  <si>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</si>
  <si>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</si>
  <si>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</si>
  <si>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</si>
  <si>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</si>
  <si>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</si>
  <si>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</si>
  <si>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</si>
  <si>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</si>
  <si>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</si>
  <si>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</si>
  <si>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</si>
  <si>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</si>
  <si>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</si>
  <si>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</si>
  <si>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</si>
  <si>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</si>
  <si>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</si>
  <si>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</si>
  <si>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</si>
  <si>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</si>
  <si>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</si>
  <si>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</si>
  <si>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</si>
  <si>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</si>
  <si>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</si>
  <si>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</si>
  <si>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</si>
  <si>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</si>
  <si>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</si>
  <si>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</si>
  <si>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</si>
  <si>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</si>
  <si>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</si>
  <si>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</si>
  <si>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</si>
  <si>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</si>
  <si>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</si>
  <si>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</si>
  <si>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</si>
  <si>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</si>
  <si>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</si>
  <si>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</si>
  <si>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</si>
  <si>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</si>
  <si>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</si>
  <si>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</si>
  <si>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</si>
  <si>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</si>
  <si>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</si>
  <si>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</si>
  <si>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</si>
  <si>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</si>
  <si>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</si>
  <si>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</si>
  <si>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</si>
  <si>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</si>
  <si>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</si>
  <si>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</si>
  <si>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</si>
  <si>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</si>
  <si>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</si>
  <si>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</si>
  <si>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</si>
  <si>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</si>
  <si>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</si>
  <si>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</si>
  <si>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</si>
  <si>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</si>
  <si>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</si>
  <si>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</si>
  <si>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</si>
  <si>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</si>
  <si>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</si>
  <si>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</si>
  <si>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</si>
  <si>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</si>
  <si>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</si>
  <si>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</si>
  <si>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</si>
  <si>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</si>
  <si>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</si>
  <si>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</si>
  <si>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</si>
  <si>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</si>
  <si>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</si>
  <si>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</si>
  <si>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</si>
  <si>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</si>
  <si>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</si>
  <si>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</si>
  <si>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</si>
  <si>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</si>
  <si>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</si>
  <si>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</si>
  <si>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</si>
  <si>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</si>
  <si>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</si>
  <si>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</si>
  <si>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</si>
  <si>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</si>
  <si>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</si>
  <si>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</si>
  <si>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</si>
  <si>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</si>
  <si>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</si>
  <si>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</si>
  <si>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</si>
  <si>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</si>
  <si>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</si>
  <si>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</si>
  <si>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</si>
  <si>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</si>
  <si>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</si>
  <si>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</si>
  <si>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</si>
  <si>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</si>
  <si>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</si>
  <si>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</si>
  <si>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</si>
  <si>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</si>
  <si>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</si>
  <si>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</si>
  <si>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</si>
  <si>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</si>
  <si>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</si>
  <si>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</si>
  <si>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</si>
  <si>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</si>
  <si>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</si>
  <si>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</si>
  <si>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</si>
  <si>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</si>
  <si>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</si>
  <si>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</si>
  <si>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</si>
  <si>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</si>
  <si>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</si>
  <si>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</si>
  <si>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</si>
  <si>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</si>
  <si>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</si>
  <si>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</si>
  <si>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</si>
  <si>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</si>
  <si>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</si>
  <si>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</si>
  <si>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</si>
  <si>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</si>
  <si>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</si>
  <si>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</si>
  <si>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</si>
  <si>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</si>
  <si>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</si>
  <si>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</si>
  <si>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</si>
  <si>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</si>
  <si>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</si>
  <si>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</si>
  <si>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</si>
  <si>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</si>
  <si>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</si>
  <si>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</si>
  <si>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</si>
  <si>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</si>
  <si>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</si>
  <si>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</si>
  <si>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</si>
  <si>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</si>
  <si>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</si>
  <si>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</si>
  <si>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</si>
  <si>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</si>
  <si>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</si>
  <si>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</si>
  <si>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</si>
  <si>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</si>
  <si>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</si>
  <si>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</si>
  <si>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</si>
  <si>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</si>
  <si>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</si>
  <si>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</si>
  <si>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</si>
  <si>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</si>
  <si>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</si>
  <si>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</si>
  <si>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</si>
  <si>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</si>
  <si>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</si>
  <si>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</si>
  <si>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</si>
  <si>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</si>
  <si>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</si>
  <si>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</si>
  <si>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</si>
  <si>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</si>
  <si>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</si>
  <si>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</si>
  <si>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</si>
  <si>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</si>
  <si>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</si>
  <si>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</si>
  <si>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</si>
  <si>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</si>
  <si>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</si>
  <si>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</si>
  <si>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</si>
  <si>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</si>
  <si>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</si>
  <si>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</si>
  <si>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</si>
  <si>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</si>
  <si>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</si>
  <si>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</si>
  <si>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</si>
  <si>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</si>
  <si>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</si>
  <si>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</si>
  <si>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</si>
  <si>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</si>
  <si>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</si>
  <si>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</si>
  <si>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</si>
  <si>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</si>
  <si>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</si>
  <si>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</si>
  <si>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</si>
  <si>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</si>
  <si>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</si>
  <si>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</si>
  <si>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</si>
  <si>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</si>
  <si>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</si>
  <si>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</si>
  <si>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</si>
  <si>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</si>
  <si>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</si>
  <si>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</si>
  <si>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</si>
  <si>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</si>
  <si>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</si>
  <si>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</si>
  <si>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</si>
  <si>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</si>
  <si>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</si>
  <si>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</si>
  <si>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</si>
  <si>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</si>
  <si>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</si>
  <si>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</si>
  <si>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</si>
  <si>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</si>
  <si>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</si>
  <si>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</si>
  <si>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</si>
  <si>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</si>
  <si>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</si>
  <si>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</si>
  <si>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</si>
  <si>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</si>
  <si>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</si>
  <si>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</si>
  <si>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</si>
  <si>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</si>
  <si>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</si>
  <si>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</si>
  <si>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</si>
  <si>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</si>
  <si>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</si>
  <si>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</si>
  <si>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</si>
  <si>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</si>
  <si>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</si>
  <si>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</si>
  <si>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</si>
  <si>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</si>
  <si>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</si>
  <si>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</si>
  <si>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</si>
  <si>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</si>
  <si>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</si>
  <si>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</si>
  <si>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</si>
  <si>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</si>
  <si>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</si>
  <si>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</si>
  <si>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</si>
  <si>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</si>
  <si>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</si>
  <si>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</si>
  <si>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</si>
  <si>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</si>
  <si>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</si>
  <si>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</si>
  <si>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</si>
  <si>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</si>
  <si>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</si>
  <si>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</si>
  <si>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</si>
  <si>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</si>
  <si>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</si>
  <si>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</si>
  <si>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</si>
  <si>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</si>
  <si>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</si>
  <si>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</si>
  <si>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</si>
  <si>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</si>
  <si>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</si>
  <si>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</si>
  <si>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</si>
  <si>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</si>
  <si>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</si>
  <si>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</si>
  <si>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</si>
  <si>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</si>
  <si>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</si>
  <si>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</si>
  <si>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</si>
  <si>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</si>
  <si>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</si>
  <si>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</si>
  <si>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</si>
  <si>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</si>
  <si>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</si>
  <si>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</si>
  <si>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</si>
  <si>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</si>
  <si>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</si>
  <si>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</si>
  <si>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</si>
  <si>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</si>
  <si>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</si>
  <si>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</si>
  <si>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</si>
  <si>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</si>
  <si>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</si>
  <si>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</si>
  <si>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</si>
  <si>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</si>
  <si>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</si>
  <si>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</si>
  <si>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</si>
  <si>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</si>
  <si>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</si>
  <si>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</si>
  <si>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</si>
  <si>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</si>
  <si>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</si>
  <si>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</si>
  <si>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</si>
  <si>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</si>
  <si>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</si>
  <si>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</si>
  <si>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</si>
  <si>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</si>
  <si>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</si>
  <si>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</si>
  <si>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</si>
  <si>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</si>
  <si>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</si>
  <si>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</si>
  <si>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</si>
  <si>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</si>
  <si>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</si>
  <si>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</si>
  <si>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</si>
  <si>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</si>
  <si>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</si>
  <si>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</si>
  <si>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</si>
  <si>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</si>
  <si>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</si>
  <si>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</si>
  <si>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</si>
  <si>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</si>
  <si>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</si>
  <si>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</si>
  <si>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</si>
  <si>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</si>
  <si>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</si>
  <si>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</si>
  <si>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</si>
  <si>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</si>
  <si>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</si>
  <si>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</si>
  <si>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</si>
  <si>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</si>
  <si>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</si>
  <si>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</si>
  <si>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</si>
  <si>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</si>
  <si>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</si>
  <si>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</si>
  <si>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</si>
  <si>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</si>
  <si>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</si>
  <si>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</si>
  <si>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</si>
  <si>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</si>
  <si>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</si>
  <si>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</si>
  <si>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</si>
  <si>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</si>
  <si>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</si>
  <si>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</si>
  <si>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</si>
  <si>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</si>
  <si>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</si>
  <si>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</si>
  <si>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</si>
  <si>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</si>
  <si>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</si>
  <si>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</si>
  <si>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</si>
  <si>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</si>
  <si>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</si>
  <si>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</si>
  <si>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</si>
  <si>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</si>
  <si>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</si>
  <si>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</si>
  <si>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</si>
  <si>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</si>
  <si>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</si>
  <si>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</si>
  <si>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</si>
  <si>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</si>
  <si>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</si>
  <si>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</si>
  <si>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</si>
  <si>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</si>
  <si>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</si>
  <si>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</si>
  <si>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</si>
  <si>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</si>
  <si>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</si>
  <si>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</si>
  <si>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</si>
  <si>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</si>
  <si>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</si>
  <si>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</si>
  <si>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</si>
  <si>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</si>
  <si>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</si>
  <si>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</si>
  <si>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</si>
  <si>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</si>
  <si>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</si>
  <si>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</si>
  <si>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</si>
  <si>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</si>
  <si>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</si>
  <si>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</si>
  <si>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</si>
  <si>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</si>
  <si>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</si>
  <si>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</si>
  <si>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</si>
  <si>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</si>
  <si>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</si>
  <si>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</si>
  <si>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</si>
  <si>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</si>
  <si>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</si>
  <si>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</si>
  <si>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</si>
  <si>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</si>
  <si>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</si>
  <si>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</si>
  <si>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</si>
  <si>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</si>
  <si>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</si>
  <si>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</si>
  <si>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</si>
  <si>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</si>
  <si>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</si>
  <si>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</si>
  <si>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</si>
  <si>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</si>
  <si>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</si>
  <si>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</si>
  <si>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</si>
  <si>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</si>
  <si>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</si>
  <si>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</si>
  <si>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</si>
  <si>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</si>
  <si>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</si>
  <si>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</si>
  <si>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</si>
  <si>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</si>
  <si>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</si>
  <si>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</si>
  <si>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</si>
  <si>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</si>
  <si>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</si>
  <si>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</si>
  <si>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</si>
  <si>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</si>
  <si>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</si>
  <si>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</si>
  <si>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</si>
  <si>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</si>
  <si>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</si>
  <si>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</si>
  <si>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</si>
  <si>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</si>
  <si>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</si>
  <si>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</si>
  <si>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</si>
  <si>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</si>
  <si>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</si>
  <si>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</si>
  <si>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</si>
  <si>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</si>
  <si>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</si>
  <si>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</si>
  <si>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</si>
  <si>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</si>
  <si>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</si>
  <si>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</si>
  <si>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</si>
  <si>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</si>
  <si>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</si>
  <si>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</si>
  <si>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</si>
  <si>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</si>
  <si>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</si>
  <si>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</si>
  <si>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</si>
  <si>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</si>
  <si>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</si>
  <si>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</si>
  <si>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</si>
  <si>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</si>
  <si>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</si>
  <si>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</si>
  <si>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</si>
  <si>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</si>
  <si>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</si>
  <si>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</si>
  <si>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</si>
  <si>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</si>
  <si>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</si>
  <si>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</si>
  <si>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</si>
  <si>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</si>
  <si>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</si>
  <si>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</si>
  <si>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</si>
  <si>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</si>
  <si>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</si>
  <si>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</si>
  <si>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</si>
  <si>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</si>
  <si>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</si>
  <si>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</si>
  <si>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</si>
  <si>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</si>
  <si>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</si>
  <si>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</si>
  <si>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</si>
  <si>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</si>
  <si>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</si>
  <si>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</si>
  <si>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</si>
  <si>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</si>
  <si>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</si>
  <si>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</si>
  <si>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</si>
  <si>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</si>
  <si>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</si>
  <si>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</si>
  <si>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</si>
  <si>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</si>
  <si>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</si>
  <si>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</si>
  <si>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</si>
  <si>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</si>
  <si>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</si>
  <si>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</si>
  <si>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</si>
  <si>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</si>
  <si>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</si>
  <si>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</si>
  <si>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</si>
  <si>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</si>
  <si>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</si>
  <si>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</si>
  <si>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</si>
  <si>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</si>
  <si>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</si>
  <si>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</si>
  <si>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</si>
  <si>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</si>
  <si>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</si>
  <si>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</si>
  <si>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</si>
  <si>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</si>
  <si>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</si>
  <si>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</si>
  <si>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</si>
  <si>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</si>
  <si>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</si>
  <si>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</si>
  <si>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</si>
  <si>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</si>
  <si>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</si>
  <si>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</si>
  <si>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</si>
  <si>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</si>
  <si>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</si>
  <si>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</si>
  <si>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</si>
  <si>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</si>
  <si>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</si>
  <si>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</si>
  <si>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</si>
  <si>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</si>
  <si>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</si>
  <si>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</si>
  <si>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</si>
  <si>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</si>
  <si>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</si>
  <si>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</si>
  <si>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</si>
  <si>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</si>
  <si>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</si>
  <si>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</si>
  <si>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</si>
  <si>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</si>
  <si>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</si>
  <si>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</si>
  <si>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</si>
  <si>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</si>
  <si>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</si>
  <si>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</si>
  <si>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</si>
  <si>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</si>
  <si>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</si>
  <si>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</si>
  <si>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</si>
  <si>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</si>
  <si>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</si>
  <si>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</si>
  <si>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</si>
  <si>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</si>
  <si>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</si>
  <si>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</si>
  <si>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</si>
  <si>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</si>
  <si>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</si>
  <si>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</si>
  <si>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</si>
  <si>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</si>
  <si>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</si>
  <si>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</si>
  <si>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</si>
  <si>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</si>
  <si>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</si>
  <si>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</si>
  <si>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</si>
  <si>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</si>
  <si>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</si>
  <si>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</si>
  <si>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</si>
  <si>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</si>
  <si>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</si>
  <si>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</si>
  <si>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</si>
  <si>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</si>
  <si>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</si>
  <si>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</si>
  <si>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</si>
  <si>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</si>
  <si>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</si>
  <si>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</si>
  <si>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</si>
  <si>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</si>
  <si>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</si>
  <si>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</si>
  <si>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</si>
  <si>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</si>
  <si>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</si>
  <si>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</si>
  <si>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</si>
  <si>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</si>
  <si>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</si>
  <si>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</si>
  <si>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</si>
  <si>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</si>
  <si>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</si>
  <si>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</si>
  <si>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</si>
  <si>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</si>
  <si>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</si>
  <si>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</si>
  <si>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</si>
  <si>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</si>
  <si>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</si>
  <si>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</si>
  <si>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</si>
  <si>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</si>
  <si>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</si>
  <si>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</si>
  <si>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</si>
  <si>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</si>
  <si>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</si>
  <si>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</si>
  <si>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</si>
  <si>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</si>
  <si>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</si>
  <si>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</si>
  <si>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</si>
  <si>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</si>
  <si>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</si>
  <si>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</si>
  <si>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</si>
  <si>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</si>
  <si>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</si>
  <si>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</si>
  <si>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</si>
  <si>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</si>
  <si>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</si>
  <si>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</si>
  <si>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</si>
  <si>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</si>
  <si>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</si>
  <si>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</si>
  <si>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</si>
  <si>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</si>
  <si>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</si>
  <si>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</si>
  <si>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</si>
  <si>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</si>
  <si>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</si>
  <si>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</si>
  <si>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</si>
  <si>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</si>
  <si>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</si>
  <si>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</si>
  <si>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</si>
  <si>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</si>
  <si>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</si>
  <si>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</si>
  <si>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</si>
  <si>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</si>
  <si>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</si>
  <si>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</si>
  <si>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</si>
  <si>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</si>
  <si>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</si>
  <si>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</si>
  <si>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</si>
  <si>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</si>
  <si>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</si>
  <si>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</si>
  <si>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</si>
  <si>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</si>
  <si>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</si>
  <si>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</si>
  <si>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</si>
  <si>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</si>
  <si>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</si>
  <si>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</si>
  <si>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</si>
  <si>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</si>
  <si>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</si>
  <si>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</si>
  <si>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</si>
  <si>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</si>
  <si>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</si>
  <si>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</si>
  <si>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</si>
  <si>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</si>
  <si>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</si>
  <si>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</si>
  <si>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</si>
  <si>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</si>
  <si>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</si>
  <si>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</si>
  <si>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</si>
  <si>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</si>
  <si>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</si>
  <si>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</si>
  <si>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</si>
  <si>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</si>
  <si>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</si>
  <si>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</si>
  <si>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</si>
  <si>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</si>
  <si>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</si>
  <si>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</si>
  <si>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</si>
  <si>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</si>
  <si>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</si>
  <si>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</si>
  <si>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</si>
  <si>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</si>
  <si>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</si>
  <si>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</si>
  <si>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</si>
  <si>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</si>
  <si>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</si>
  <si>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</si>
  <si>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</si>
  <si>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</si>
  <si>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</si>
  <si>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</si>
  <si>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</si>
  <si>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</si>
  <si>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</si>
  <si>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</si>
  <si>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</si>
  <si>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</si>
  <si>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</si>
  <si>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</si>
  <si>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</si>
  <si>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</si>
  <si>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</si>
  <si>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</si>
  <si>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</si>
  <si>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</si>
  <si>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</si>
  <si>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</si>
  <si>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</si>
  <si>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</si>
  <si>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</si>
  <si>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</si>
  <si>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</si>
  <si>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</si>
  <si>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</si>
  <si>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</si>
  <si>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</si>
  <si>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</si>
  <si>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</si>
  <si>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</si>
  <si>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</si>
  <si>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</si>
  <si>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</si>
  <si>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</si>
  <si>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</si>
  <si>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</si>
  <si>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</si>
  <si>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</si>
  <si>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</si>
  <si>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</si>
  <si>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</si>
  <si>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</si>
  <si>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</si>
  <si>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</si>
  <si>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</si>
  <si>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</si>
  <si>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</si>
  <si>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</si>
  <si>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</si>
  <si>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</si>
  <si>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</si>
  <si>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</si>
  <si>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</si>
  <si>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</si>
  <si>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</si>
  <si>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</si>
  <si>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</si>
  <si>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</si>
  <si>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</si>
  <si>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</si>
  <si>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</si>
  <si>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</si>
  <si>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</si>
  <si>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</si>
  <si>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</si>
  <si>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</si>
  <si>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</si>
  <si>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</si>
  <si>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</si>
  <si>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</si>
  <si>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</si>
  <si>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</si>
  <si>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</si>
  <si>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</si>
  <si>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</si>
  <si>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</si>
  <si>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</si>
  <si>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</si>
  <si>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</si>
  <si>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</si>
  <si>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</si>
  <si>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</si>
  <si>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</si>
  <si>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</si>
  <si>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</si>
  <si>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</si>
  <si>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</si>
  <si>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</si>
  <si>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</si>
  <si>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</si>
  <si>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</si>
  <si>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</si>
  <si>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</si>
  <si>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</si>
  <si>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</si>
  <si>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</si>
  <si>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</si>
  <si>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</si>
  <si>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</si>
  <si>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</si>
  <si>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</si>
  <si>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</si>
  <si>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</si>
  <si>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</si>
  <si>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</si>
  <si>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</si>
  <si>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</si>
  <si>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</si>
  <si>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</si>
  <si>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</si>
  <si>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</si>
  <si>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</si>
  <si>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</si>
  <si>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</si>
  <si>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</si>
  <si>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</si>
  <si>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</si>
  <si>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</si>
  <si>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</si>
  <si>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</si>
  <si>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</si>
  <si>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</si>
  <si>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</si>
  <si>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</si>
  <si>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</si>
  <si>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</si>
  <si>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</si>
  <si>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</si>
  <si>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</si>
  <si>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</si>
  <si>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</si>
  <si>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</si>
  <si>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</si>
  <si>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</si>
  <si>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</si>
  <si>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</si>
  <si>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</si>
  <si>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</si>
  <si>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</si>
  <si>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</si>
  <si>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</si>
  <si>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</si>
  <si>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</si>
  <si>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</si>
  <si>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</si>
  <si>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</si>
  <si>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</si>
  <si>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</si>
  <si>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</si>
  <si>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</si>
  <si>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</si>
  <si>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</si>
  <si>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</si>
  <si>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</si>
  <si>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</si>
  <si>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</si>
  <si>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</si>
  <si>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</si>
  <si>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</si>
  <si>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</si>
  <si>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</si>
  <si>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</si>
  <si>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</si>
  <si>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</si>
  <si>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</si>
  <si>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</si>
  <si>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</si>
  <si>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</si>
  <si>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</si>
  <si>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</si>
  <si>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</si>
  <si>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</si>
  <si>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</si>
  <si>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</si>
  <si>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</si>
  <si>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</si>
  <si>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</si>
  <si>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</si>
  <si>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</si>
  <si>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</si>
  <si>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</si>
  <si>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</si>
  <si>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</si>
  <si>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</si>
  <si>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</si>
  <si>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</si>
  <si>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</si>
  <si>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</si>
  <si>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</si>
  <si>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</si>
  <si>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</si>
  <si>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</si>
  <si>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</si>
  <si>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</si>
  <si>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</si>
  <si>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</si>
  <si>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</si>
  <si>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</si>
  <si>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</si>
  <si>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</si>
  <si>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</si>
  <si>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</si>
  <si>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</si>
  <si>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</si>
  <si>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</si>
  <si>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</si>
  <si>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</si>
  <si>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</si>
  <si>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</si>
  <si>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</si>
  <si>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</si>
  <si>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</si>
  <si>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</si>
  <si>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</si>
  <si>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</si>
  <si>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</si>
  <si>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</si>
  <si>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</si>
  <si>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</si>
  <si>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</si>
  <si>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</si>
  <si>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</si>
  <si>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</si>
  <si>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</si>
  <si>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</si>
  <si>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</si>
  <si>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</si>
  <si>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</si>
  <si>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</si>
  <si>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</si>
  <si>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</si>
  <si>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</si>
  <si>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</si>
  <si>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</si>
  <si>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</si>
  <si>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</si>
  <si>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</si>
  <si>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</si>
  <si>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</si>
  <si>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</si>
  <si>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</si>
  <si>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</si>
  <si>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</si>
  <si>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</si>
  <si>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</si>
  <si>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</si>
  <si>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</si>
  <si>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</si>
  <si>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</si>
  <si>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</si>
  <si>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</si>
  <si>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</si>
  <si>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</si>
  <si>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</si>
  <si>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</si>
  <si>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</si>
  <si>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</si>
  <si>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</si>
  <si>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</si>
  <si>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</si>
  <si>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</si>
  <si>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</si>
  <si>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</si>
  <si>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</si>
  <si>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</si>
  <si>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</si>
  <si>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</si>
  <si>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</si>
  <si>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</si>
  <si>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</si>
  <si>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</si>
  <si>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</si>
  <si>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</si>
  <si>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</si>
  <si>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</si>
  <si>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</si>
  <si>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</si>
  <si>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</si>
  <si>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</si>
  <si>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</si>
  <si>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</si>
  <si>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</si>
  <si>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</si>
  <si>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</si>
  <si>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</si>
  <si>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</si>
  <si>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</si>
  <si>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</si>
  <si>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</si>
  <si>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</si>
  <si>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</si>
  <si>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</si>
  <si>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</si>
  <si>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</si>
  <si>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</si>
  <si>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</si>
  <si>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</si>
  <si>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</si>
  <si>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</si>
  <si>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</si>
  <si>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</si>
  <si>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</si>
  <si>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</si>
  <si>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</si>
  <si>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</si>
  <si>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</si>
  <si>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</si>
  <si>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</si>
  <si>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</si>
  <si>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</si>
  <si>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</si>
  <si>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</si>
  <si>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</si>
  <si>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</si>
  <si>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</si>
  <si>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</si>
  <si>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</si>
  <si>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</si>
  <si>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</si>
  <si>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</si>
  <si>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</si>
  <si>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</si>
  <si>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</si>
  <si>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</si>
  <si>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</si>
  <si>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</si>
  <si>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</si>
  <si>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</si>
  <si>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</si>
  <si>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</si>
  <si>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</si>
  <si>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</si>
  <si>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</si>
  <si>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</si>
  <si>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</si>
  <si>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</si>
  <si>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</si>
  <si>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</si>
  <si>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</si>
  <si>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</si>
  <si>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</si>
  <si>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</si>
  <si>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</si>
  <si>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</si>
  <si>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</si>
  <si>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</si>
  <si>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</si>
  <si>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</si>
  <si>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</si>
  <si>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</si>
  <si>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</si>
  <si>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</si>
  <si>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</si>
  <si>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</si>
  <si>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</si>
  <si>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</si>
  <si>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</si>
  <si>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</si>
  <si>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</si>
  <si>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</si>
  <si>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</si>
  <si>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</si>
  <si>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</si>
  <si>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</si>
  <si>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</si>
  <si>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</si>
  <si>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</si>
  <si>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</si>
  <si>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</si>
  <si>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</si>
  <si>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</si>
  <si>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</si>
  <si>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</si>
  <si>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</si>
  <si>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</si>
  <si>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</si>
  <si>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</si>
  <si>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</si>
  <si>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</si>
  <si>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</si>
  <si>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</si>
  <si>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</si>
  <si>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</si>
  <si>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</si>
  <si>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</si>
  <si>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</si>
  <si>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</si>
  <si>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</si>
  <si>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</si>
  <si>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</si>
  <si>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</si>
  <si>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</si>
  <si>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</si>
  <si>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</si>
  <si>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</si>
  <si>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</si>
  <si>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</si>
  <si>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</si>
  <si>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</si>
  <si>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</si>
  <si>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</si>
  <si>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</si>
  <si>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</si>
  <si>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</si>
  <si>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</si>
  <si>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</si>
  <si>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</si>
  <si>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</si>
  <si>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</si>
  <si>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</si>
  <si>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</si>
  <si>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</si>
  <si>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</si>
  <si>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</si>
  <si>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</si>
  <si>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</si>
  <si>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</si>
  <si>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</si>
  <si>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</si>
  <si>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</si>
  <si>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</si>
  <si>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</si>
  <si>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</si>
  <si>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</si>
  <si>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</si>
  <si>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</si>
  <si>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</si>
  <si>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</si>
  <si>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</si>
  <si>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</si>
  <si>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</si>
  <si>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</si>
  <si>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</si>
  <si>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</si>
  <si>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</si>
  <si>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</si>
  <si>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</si>
  <si>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</si>
  <si>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</si>
  <si>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</si>
  <si>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</si>
  <si>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</si>
  <si>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</si>
  <si>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</si>
  <si>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</si>
  <si>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</si>
  <si>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</si>
  <si>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</si>
  <si>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</si>
  <si>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</si>
  <si>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</si>
  <si>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</si>
  <si>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</si>
  <si>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</si>
  <si>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</si>
  <si>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</si>
  <si>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</si>
  <si>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</si>
  <si>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</si>
  <si>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</si>
  <si>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</si>
  <si>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</si>
  <si>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</si>
  <si>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</si>
  <si>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</si>
  <si>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</si>
  <si>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</si>
  <si>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</si>
  <si>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</si>
  <si>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</si>
  <si>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</si>
  <si>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</si>
  <si>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</si>
  <si>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</si>
  <si>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</si>
  <si>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</si>
  <si>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</si>
  <si>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</si>
  <si>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</si>
  <si>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</si>
  <si>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</si>
  <si>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</si>
  <si>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</si>
  <si>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</si>
  <si>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</si>
  <si>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</si>
  <si>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</si>
  <si>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</si>
  <si>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</si>
  <si>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</si>
  <si>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</si>
  <si>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</si>
  <si>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</si>
  <si>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</si>
  <si>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</si>
  <si>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</si>
  <si>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</si>
  <si>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</si>
  <si>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</si>
  <si>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</si>
  <si>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</si>
  <si>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</si>
  <si>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</si>
  <si>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</si>
  <si>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</si>
  <si>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</si>
  <si>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</si>
  <si>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</si>
  <si>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</si>
  <si>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</si>
  <si>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</si>
  <si>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</si>
  <si>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</si>
  <si>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</si>
  <si>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</si>
  <si>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</si>
  <si>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</si>
  <si>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</si>
  <si>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</si>
  <si>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</si>
  <si>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</si>
  <si>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</si>
  <si>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</si>
  <si>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</si>
  <si>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</si>
  <si>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</si>
  <si>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</si>
  <si>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</si>
  <si>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</si>
  <si>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</si>
  <si>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</si>
  <si>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</si>
  <si>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</si>
  <si>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</si>
  <si>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</si>
  <si>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</si>
  <si>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</si>
  <si>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</si>
  <si>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</si>
  <si>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</si>
  <si>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</si>
  <si>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</si>
  <si>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</si>
  <si>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</si>
  <si>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</si>
  <si>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</si>
  <si>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</si>
  <si>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</si>
  <si>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</si>
  <si>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</si>
  <si>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</si>
  <si>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</si>
  <si>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</si>
  <si>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</si>
  <si>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</si>
  <si>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</si>
  <si>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</si>
  <si>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</si>
  <si>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</si>
  <si>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</si>
  <si>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</si>
  <si>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</si>
  <si>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</si>
  <si>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</si>
  <si>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</si>
  <si>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</si>
  <si>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</si>
  <si>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</si>
  <si>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</si>
  <si>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</si>
  <si>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</si>
  <si>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</si>
  <si>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</si>
  <si>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</si>
  <si>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</si>
  <si>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</si>
  <si>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</si>
  <si>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</si>
  <si>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</si>
  <si>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</si>
  <si>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</si>
  <si>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</si>
  <si>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</si>
  <si>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</si>
  <si>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</si>
  <si>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</si>
  <si>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</si>
  <si>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</si>
  <si>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</si>
  <si>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</si>
  <si>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</si>
  <si>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</si>
  <si>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</si>
  <si>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</si>
  <si>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</si>
  <si>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</si>
  <si>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</si>
  <si>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</si>
  <si>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</si>
  <si>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</si>
  <si>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</si>
  <si>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</si>
  <si>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</si>
  <si>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</si>
  <si>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</si>
  <si>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</si>
  <si>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</si>
  <si>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</si>
  <si>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</si>
  <si>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</si>
  <si>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</si>
  <si>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</si>
  <si>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</si>
  <si>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</si>
  <si>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</si>
  <si>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</si>
  <si>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</si>
  <si>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</si>
  <si>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</si>
  <si>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</si>
  <si>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</si>
  <si>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</si>
  <si>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</si>
  <si>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</si>
  <si>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</si>
  <si>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</si>
  <si>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</si>
  <si>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</si>
  <si>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</si>
  <si>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</si>
  <si>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</si>
  <si>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</si>
  <si>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</si>
  <si>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</si>
  <si>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</si>
  <si>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</si>
  <si>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</si>
  <si>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</si>
  <si>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</si>
  <si>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</si>
  <si>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</si>
  <si>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</si>
  <si>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</si>
  <si>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</si>
  <si>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</si>
  <si>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</si>
  <si>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</si>
  <si>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</si>
  <si>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</si>
  <si>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</si>
  <si>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</si>
  <si>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</si>
  <si>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</si>
  <si>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</si>
  <si>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</si>
  <si>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</si>
  <si>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</si>
  <si>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</si>
  <si>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</si>
  <si>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</si>
  <si>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</si>
  <si>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</si>
  <si>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</si>
  <si>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</si>
  <si>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</si>
  <si>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</si>
  <si>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</si>
  <si>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</si>
  <si>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</si>
  <si>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</si>
  <si>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</si>
  <si>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</si>
  <si>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</si>
  <si>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</si>
  <si>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</si>
  <si>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</si>
  <si>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</si>
  <si>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</si>
  <si>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</si>
  <si>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</si>
  <si>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</si>
  <si>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</si>
  <si>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</si>
  <si>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</si>
  <si>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</si>
  <si>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</si>
  <si>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</si>
  <si>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</si>
  <si>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</si>
  <si>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</si>
  <si>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</si>
  <si>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</si>
  <si>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</si>
  <si>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</si>
  <si>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</si>
  <si>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</si>
  <si>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</si>
  <si>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</si>
  <si>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</si>
  <si>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</si>
  <si>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</si>
  <si>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</si>
  <si>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</si>
  <si>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</si>
  <si>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</si>
  <si>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</si>
  <si>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</si>
  <si>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</si>
  <si>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</si>
  <si>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</si>
  <si>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</si>
  <si>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</si>
  <si>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</si>
  <si>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</si>
  <si>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</si>
  <si>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</si>
  <si>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</si>
  <si>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</si>
  <si>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</si>
  <si>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</si>
  <si>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</si>
  <si>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</si>
  <si>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</si>
  <si>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</si>
  <si>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</si>
  <si>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</si>
  <si>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</si>
  <si>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</si>
  <si>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</si>
  <si>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</si>
  <si>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</si>
  <si>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</si>
  <si>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</si>
  <si>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</si>
  <si>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</si>
  <si>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</si>
  <si>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</si>
  <si>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</si>
  <si>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</si>
  <si>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</si>
  <si>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</si>
  <si>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</si>
  <si>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</si>
  <si>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</si>
  <si>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</si>
  <si>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</si>
  <si>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</si>
  <si>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</si>
  <si>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</si>
  <si>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</si>
  <si>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</si>
  <si>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</si>
  <si>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</si>
  <si>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</si>
  <si>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</si>
  <si>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</si>
  <si>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</si>
  <si>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</si>
  <si>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</si>
  <si>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</si>
  <si>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</si>
  <si>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</si>
  <si>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</si>
  <si>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</si>
  <si>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</si>
  <si>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</si>
  <si>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</si>
  <si>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</si>
  <si>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</si>
  <si>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</si>
  <si>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</si>
  <si>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</si>
  <si>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</si>
  <si>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</si>
  <si>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</si>
  <si>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</si>
  <si>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</si>
  <si>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</si>
  <si>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</si>
  <si>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</si>
  <si>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</si>
  <si>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</si>
  <si>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</si>
  <si>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</si>
  <si>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</si>
  <si>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</si>
  <si>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</si>
  <si>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</si>
  <si>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</si>
  <si>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</si>
  <si>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</si>
  <si>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</si>
  <si>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</si>
  <si>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</si>
  <si>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</si>
  <si>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</si>
  <si>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</si>
  <si>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</si>
  <si>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</si>
  <si>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</si>
  <si>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</si>
  <si>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</si>
  <si>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</si>
  <si>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</si>
  <si>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</si>
  <si>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</si>
  <si>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</si>
  <si>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</si>
  <si>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</si>
  <si>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</si>
  <si>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</si>
  <si>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</si>
  <si>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</si>
  <si>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</si>
  <si>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</si>
  <si>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</si>
  <si>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</si>
  <si>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</si>
  <si>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</si>
  <si>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</si>
  <si>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</si>
  <si>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</si>
  <si>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</si>
  <si>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</si>
  <si>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</si>
  <si>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</si>
  <si>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</si>
  <si>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</si>
  <si>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</si>
  <si>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</si>
  <si>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</si>
  <si>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</si>
  <si>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</si>
  <si>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</si>
  <si>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</si>
  <si>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</si>
  <si>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</si>
  <si>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</si>
  <si>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</si>
  <si>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</si>
  <si>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</si>
  <si>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</si>
  <si>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</si>
  <si>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</si>
  <si>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</si>
  <si>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</si>
  <si>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</si>
  <si>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</si>
  <si>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</si>
  <si>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</si>
  <si>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</si>
  <si>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</si>
  <si>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</si>
  <si>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</si>
  <si>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</si>
  <si>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</si>
  <si>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</si>
  <si>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</si>
  <si>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</si>
  <si>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</si>
  <si>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</si>
  <si>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</si>
  <si>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</si>
  <si>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</si>
  <si>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</si>
  <si>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</si>
  <si>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</si>
  <si>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</si>
  <si>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</si>
  <si>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</si>
  <si>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</si>
  <si>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</si>
  <si>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</si>
  <si>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</si>
  <si>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</si>
  <si>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</si>
  <si>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</si>
  <si>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</si>
  <si>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</si>
  <si>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</si>
  <si>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</si>
  <si>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</si>
  <si>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</si>
  <si>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</si>
  <si>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</si>
  <si>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</si>
  <si>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</si>
  <si>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</si>
  <si>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</si>
  <si>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</si>
  <si>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</si>
  <si>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</si>
  <si>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</si>
  <si>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</si>
  <si>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</si>
  <si>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</si>
  <si>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</si>
  <si>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</si>
  <si>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</si>
  <si>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</si>
  <si>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</si>
  <si>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</si>
  <si>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</si>
  <si>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</si>
  <si>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</si>
  <si>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</si>
  <si>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</si>
  <si>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</si>
  <si>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</si>
  <si>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</si>
  <si>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</si>
  <si>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</si>
  <si>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</si>
  <si>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</si>
  <si>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</si>
  <si>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</si>
  <si>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</si>
  <si>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</si>
  <si>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</si>
  <si>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</si>
  <si>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</si>
  <si>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</si>
  <si>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</si>
  <si>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</si>
  <si>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</si>
  <si>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</si>
  <si>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</si>
  <si>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</si>
  <si>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</si>
  <si>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</si>
  <si>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</si>
  <si>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</si>
  <si>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</si>
  <si>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</si>
  <si>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</si>
  <si>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</si>
  <si>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</si>
  <si>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</si>
  <si>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</si>
  <si>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</si>
  <si>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</si>
  <si>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</si>
  <si>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</si>
  <si>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</si>
  <si>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</si>
  <si>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</si>
  <si>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</si>
  <si>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</si>
  <si>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</si>
  <si>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</si>
  <si>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</si>
  <si>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</si>
  <si>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</si>
  <si>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</si>
  <si>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</si>
  <si>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</si>
  <si>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</si>
  <si>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</si>
  <si>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</si>
  <si>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</si>
  <si>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</si>
  <si>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</si>
  <si>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</si>
  <si>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</si>
  <si>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</si>
  <si>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</si>
  <si>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</si>
  <si>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</si>
  <si>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</si>
  <si>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</si>
  <si>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</si>
  <si>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</si>
  <si>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</si>
  <si>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</si>
  <si>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</si>
  <si>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</si>
  <si>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</si>
  <si>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</si>
  <si>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</si>
  <si>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</si>
  <si>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</si>
  <si>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</si>
  <si>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</si>
  <si>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</si>
  <si>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</si>
  <si>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</si>
  <si>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</si>
  <si>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</si>
  <si>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</si>
  <si>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</si>
  <si>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</si>
  <si>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</si>
  <si>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</si>
  <si>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</si>
  <si>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</si>
  <si>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</si>
  <si>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</si>
  <si>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</si>
  <si>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</si>
  <si>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</si>
  <si>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</si>
  <si>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</si>
  <si>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</si>
  <si>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</si>
  <si>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</si>
  <si>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</si>
  <si>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</si>
  <si>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</si>
  <si>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</si>
  <si>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</si>
  <si>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</si>
  <si>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</si>
  <si>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</si>
  <si>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</si>
  <si>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</si>
  <si>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</si>
  <si>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</si>
  <si>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</si>
  <si>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</si>
  <si>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</si>
  <si>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</si>
  <si>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</si>
  <si>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</si>
  <si>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</si>
  <si>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</si>
  <si>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</si>
  <si>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</si>
  <si>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</si>
  <si>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</si>
  <si>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</si>
  <si>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</si>
  <si>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</si>
  <si>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</si>
  <si>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</si>
  <si>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</si>
  <si>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</si>
  <si>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</si>
  <si>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</si>
  <si>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</si>
  <si>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</si>
  <si>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</si>
  <si>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</si>
  <si>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</si>
  <si>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</si>
  <si>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</si>
  <si>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</si>
  <si>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</si>
  <si>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</si>
  <si>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</si>
  <si>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</si>
  <si>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</si>
  <si>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</si>
  <si>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</si>
  <si>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</si>
  <si>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</si>
  <si>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</si>
  <si>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</si>
  <si>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</si>
  <si>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</si>
  <si>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</si>
  <si>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</si>
  <si>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</si>
  <si>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</si>
  <si>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</si>
  <si>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</si>
  <si>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</si>
  <si>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</si>
  <si>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</si>
  <si>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</si>
  <si>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</si>
  <si>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</si>
  <si>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</si>
  <si>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</si>
  <si>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</si>
  <si>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</si>
  <si>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</si>
  <si>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</si>
  <si>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</si>
  <si>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</si>
  <si>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</si>
  <si>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</si>
  <si>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</si>
  <si>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</si>
  <si>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</si>
  <si>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</si>
  <si>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</si>
  <si>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</si>
  <si>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</si>
  <si>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</si>
  <si>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</si>
  <si>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</si>
  <si>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</si>
  <si>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</si>
  <si>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</si>
  <si>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</si>
  <si>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</si>
  <si>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</si>
  <si>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</si>
  <si>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</si>
  <si>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</si>
  <si>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</si>
  <si>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</si>
  <si>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</si>
  <si>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</si>
  <si>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</si>
  <si>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</si>
  <si>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</si>
  <si>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</si>
  <si>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</si>
  <si>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</si>
  <si>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</si>
  <si>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</si>
  <si>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</si>
  <si>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</si>
  <si>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</si>
  <si>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</si>
  <si>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</si>
  <si>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</si>
  <si>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</si>
  <si>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</si>
  <si>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</si>
  <si>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</si>
  <si>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</si>
  <si>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</si>
  <si>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</si>
  <si>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</si>
  <si>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</si>
  <si>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</si>
  <si>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</si>
  <si>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</si>
  <si>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</si>
  <si>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</si>
  <si>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</si>
  <si>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</si>
  <si>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</si>
  <si>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</si>
  <si>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</si>
  <si>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</si>
  <si>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</si>
  <si>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</si>
  <si>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</si>
  <si>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</si>
  <si>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</si>
  <si>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</si>
  <si>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</si>
  <si>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</si>
  <si>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</si>
  <si>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</si>
  <si>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</si>
  <si>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</si>
  <si>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</si>
  <si>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</si>
  <si>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</si>
  <si>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</si>
  <si>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</si>
  <si>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</si>
  <si>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</si>
  <si>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</si>
  <si>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</si>
  <si>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</si>
  <si>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</si>
  <si>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</si>
  <si>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</si>
  <si>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</si>
  <si>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</si>
  <si>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</si>
  <si>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</si>
  <si>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</si>
  <si>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</si>
  <si>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</si>
  <si>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</si>
  <si>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</si>
  <si>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</si>
  <si>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</si>
  <si>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</si>
  <si>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</si>
  <si>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</si>
  <si>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</si>
  <si>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</si>
  <si>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</si>
  <si>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</si>
  <si>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</si>
  <si>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</si>
  <si>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</si>
  <si>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</si>
  <si>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</si>
  <si>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</si>
  <si>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</si>
  <si>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</si>
  <si>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</si>
  <si>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</si>
  <si>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</si>
  <si>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</si>
  <si>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</si>
  <si>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</si>
  <si>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</si>
  <si>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</si>
  <si>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</si>
  <si>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</si>
  <si>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</si>
  <si>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</si>
  <si>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</si>
  <si>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</si>
  <si>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</si>
  <si>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</si>
  <si>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</si>
  <si>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</si>
  <si>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</si>
  <si>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</si>
  <si>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</si>
  <si>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</si>
  <si>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</si>
  <si>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</si>
  <si>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</si>
  <si>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</si>
  <si>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</si>
  <si>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</si>
  <si>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</si>
  <si>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</si>
  <si>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</si>
  <si>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</si>
  <si>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</si>
  <si>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</si>
  <si>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</si>
  <si>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</si>
  <si>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</si>
  <si>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</si>
  <si>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</si>
  <si>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</si>
  <si>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</si>
  <si>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</si>
  <si>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</si>
  <si>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</si>
  <si>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</si>
  <si>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</si>
  <si>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</si>
  <si>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</si>
  <si>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</si>
  <si>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</si>
  <si>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</si>
  <si>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</si>
  <si>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</si>
  <si>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</si>
  <si>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</si>
  <si>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</si>
  <si>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</si>
  <si>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</si>
  <si>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</si>
  <si>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</si>
  <si>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</si>
  <si>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</si>
  <si>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</si>
  <si>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</si>
  <si>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</si>
  <si>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</si>
  <si>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</si>
  <si>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</si>
  <si>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</si>
  <si>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</si>
  <si>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</si>
  <si>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</si>
  <si>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</si>
  <si>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</si>
  <si>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</si>
  <si>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</si>
  <si>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</si>
  <si>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</si>
  <si>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</si>
  <si>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</si>
  <si>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</si>
  <si>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</si>
  <si>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</si>
  <si>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</si>
  <si>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</si>
  <si>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</si>
  <si>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</si>
  <si>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</si>
  <si>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</si>
  <si>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</si>
  <si>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</si>
  <si>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</si>
  <si>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</si>
  <si>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</si>
  <si>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</si>
  <si>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</si>
  <si>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</si>
  <si>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</si>
  <si>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</si>
  <si>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</si>
  <si>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</si>
  <si>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</si>
  <si>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</si>
  <si>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</si>
  <si>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</si>
  <si>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</si>
  <si>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</si>
  <si>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</si>
  <si>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</si>
  <si>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</si>
  <si>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</si>
  <si>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</si>
  <si>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</si>
  <si>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</si>
  <si>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</si>
  <si>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</si>
  <si>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</si>
  <si>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</si>
  <si>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</si>
  <si>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</si>
  <si>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</si>
  <si>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</si>
  <si>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</si>
  <si>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</si>
  <si>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</si>
  <si>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</si>
  <si>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</si>
  <si>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</si>
  <si>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</si>
  <si>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</si>
  <si>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</si>
  <si>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</si>
  <si>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</si>
  <si>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</si>
  <si>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</si>
  <si>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</si>
  <si>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</si>
  <si>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</si>
  <si>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</si>
  <si>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</si>
  <si>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</si>
  <si>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</si>
  <si>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</si>
  <si>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</si>
  <si>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</si>
  <si>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</si>
  <si>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</si>
  <si>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</si>
  <si>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</si>
  <si>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</si>
  <si>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</si>
  <si>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</si>
  <si>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</si>
  <si>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</si>
  <si>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</si>
  <si>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</si>
  <si>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</si>
  <si>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</si>
  <si>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</si>
  <si>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</si>
  <si>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</si>
  <si>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</si>
  <si>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</si>
  <si>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</si>
  <si>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</si>
  <si>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</si>
  <si>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</si>
  <si>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</si>
  <si>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</si>
  <si>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</si>
  <si>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</si>
  <si>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</si>
  <si>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</si>
  <si>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</si>
  <si>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</si>
  <si>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</si>
  <si>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</si>
  <si>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</si>
  <si>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</si>
  <si>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</si>
  <si>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</si>
  <si>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</si>
  <si>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</si>
  <si>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</si>
  <si>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</si>
  <si>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</si>
  <si>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</si>
  <si>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</si>
  <si>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</si>
  <si>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</si>
  <si>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</si>
  <si>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</si>
  <si>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</si>
  <si>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</si>
  <si>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</si>
  <si>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</si>
  <si>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</si>
  <si>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</si>
  <si>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</si>
  <si>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</si>
  <si>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</si>
  <si>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</si>
  <si>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</si>
  <si>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</si>
  <si>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</si>
  <si>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</si>
  <si>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</si>
  <si>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</si>
  <si>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</si>
  <si>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</si>
  <si>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</si>
  <si>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</si>
  <si>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</si>
  <si>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</si>
  <si>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</si>
  <si>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</si>
  <si>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</si>
  <si>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</si>
  <si>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</si>
  <si>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</si>
  <si>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</si>
  <si>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</si>
  <si>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</si>
  <si>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</si>
  <si>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</si>
  <si>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</si>
  <si>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</si>
  <si>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</si>
  <si>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</si>
  <si>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</si>
  <si>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</si>
  <si>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</si>
  <si>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</si>
  <si>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</si>
  <si>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</si>
  <si>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</si>
  <si>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</si>
  <si>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</si>
  <si>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</si>
  <si>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</si>
  <si>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</si>
  <si>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</si>
  <si>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</si>
  <si>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</si>
  <si>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</si>
  <si>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</si>
  <si>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</si>
  <si>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</si>
  <si>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</si>
  <si>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</si>
  <si>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</si>
  <si>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</si>
  <si>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</si>
  <si>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</si>
  <si>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</si>
  <si>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</si>
  <si>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</si>
  <si>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</si>
  <si>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</si>
  <si>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</si>
  <si>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</si>
  <si>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</si>
  <si>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</si>
  <si>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</si>
  <si>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</si>
  <si>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</si>
  <si>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</si>
  <si>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</si>
  <si>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</si>
  <si>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</si>
  <si>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</si>
  <si>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</si>
  <si>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</si>
  <si>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</si>
  <si>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</si>
  <si>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</si>
  <si>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</si>
  <si>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</si>
  <si>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</si>
  <si>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</si>
  <si>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</si>
  <si>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</si>
  <si>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</si>
  <si>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</si>
  <si>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</si>
  <si>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</si>
  <si>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</si>
  <si>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</si>
  <si>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</si>
  <si>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</si>
  <si>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</si>
  <si>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</si>
  <si>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</si>
  <si>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</si>
  <si>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</si>
  <si>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</si>
  <si>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</si>
  <si>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</si>
  <si>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</si>
  <si>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</si>
  <si>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</si>
  <si>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</si>
  <si>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</si>
  <si>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</si>
  <si>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</si>
  <si>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</si>
  <si>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</si>
  <si>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</si>
  <si>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</si>
  <si>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</si>
  <si>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</si>
  <si>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</si>
  <si>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</si>
  <si>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</si>
  <si>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</si>
  <si>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</si>
  <si>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</si>
  <si>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</si>
  <si>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</si>
  <si>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</si>
  <si>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</si>
  <si>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</si>
  <si>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</si>
  <si>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</si>
  <si>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</si>
  <si>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</si>
  <si>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</si>
  <si>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</si>
  <si>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</si>
  <si>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</si>
  <si>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</si>
  <si>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</si>
  <si>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</si>
  <si>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</si>
  <si>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</si>
  <si>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</si>
  <si>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</si>
  <si>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</si>
  <si>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</si>
  <si>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</si>
  <si>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</si>
  <si>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</si>
  <si>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</si>
  <si>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</si>
  <si>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</si>
  <si>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</si>
  <si>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</si>
  <si>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</si>
  <si>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</si>
  <si>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</si>
  <si>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</si>
  <si>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</si>
  <si>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</si>
  <si>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</si>
  <si>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</si>
  <si>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</si>
  <si>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</si>
  <si>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</si>
  <si>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</si>
  <si>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</si>
  <si>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</si>
  <si>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</si>
  <si>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</si>
  <si>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</si>
  <si>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</si>
  <si>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</si>
  <si>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</si>
  <si>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</si>
  <si>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</si>
  <si>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</si>
  <si>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</si>
  <si>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</si>
  <si>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</si>
  <si>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</si>
  <si>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</si>
  <si>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</si>
  <si>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</si>
  <si>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</si>
  <si>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</si>
  <si>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</si>
  <si>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</si>
  <si>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</si>
  <si>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</si>
  <si>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</si>
  <si>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</si>
  <si>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</si>
  <si>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</si>
  <si>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</si>
  <si>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</si>
  <si>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</si>
  <si>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</si>
  <si>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</si>
  <si>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</si>
  <si>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</si>
  <si>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</si>
  <si>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</si>
  <si>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</si>
  <si>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</si>
  <si>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</si>
  <si>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</si>
  <si>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</si>
  <si>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</si>
  <si>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</si>
  <si>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</si>
  <si>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</si>
  <si>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</si>
  <si>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</si>
  <si>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</si>
  <si>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</si>
  <si>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</si>
  <si>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</si>
  <si>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</si>
  <si>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</si>
  <si>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</si>
  <si>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</si>
  <si>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</si>
  <si>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</si>
  <si>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</si>
  <si>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</si>
  <si>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</si>
  <si>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</si>
  <si>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</si>
  <si>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</si>
  <si>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</si>
  <si>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</si>
  <si>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</si>
  <si>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</si>
  <si>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</si>
  <si>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</si>
  <si>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</si>
  <si>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</si>
  <si>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</si>
  <si>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</si>
  <si>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</si>
  <si>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</si>
  <si>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</si>
  <si>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</si>
  <si>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</si>
  <si>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</si>
  <si>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</si>
  <si>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</si>
  <si>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</si>
  <si>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</si>
  <si>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</si>
  <si>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</si>
  <si>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</si>
  <si>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</si>
  <si>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</si>
  <si>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</si>
  <si>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</si>
  <si>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</si>
  <si>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</si>
  <si>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</si>
  <si>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</si>
  <si>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</si>
  <si>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</si>
  <si>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</si>
  <si>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</si>
  <si>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</si>
  <si>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</si>
  <si>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</si>
  <si>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</si>
  <si>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</si>
  <si>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</si>
  <si>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</si>
  <si>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</si>
  <si>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</si>
  <si>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</si>
  <si>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</si>
  <si>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</si>
  <si>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</si>
  <si>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</si>
  <si>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</si>
  <si>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</si>
  <si>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</si>
  <si>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</si>
  <si>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</si>
  <si>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</si>
  <si>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</si>
  <si>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</si>
  <si>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</si>
  <si>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</si>
  <si>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</si>
  <si>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</si>
  <si>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</si>
  <si>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</si>
  <si>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</si>
  <si>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</si>
  <si>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</si>
  <si>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</si>
  <si>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</si>
  <si>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</si>
  <si>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</si>
  <si>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</si>
  <si>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</si>
  <si>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</si>
  <si>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</si>
  <si>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</si>
  <si>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</si>
  <si>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</si>
  <si>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</si>
  <si>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</si>
  <si>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</si>
  <si>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</si>
  <si>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</si>
  <si>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</si>
  <si>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</si>
  <si>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</si>
  <si>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</si>
  <si>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</si>
  <si>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</si>
  <si>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</si>
  <si>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</si>
  <si>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</si>
  <si>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</si>
  <si>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</si>
  <si>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</si>
  <si>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</si>
  <si>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</si>
  <si>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</si>
  <si>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</si>
  <si>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</si>
  <si>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</si>
  <si>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</si>
  <si>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</si>
  <si>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</si>
  <si>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</si>
  <si>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</si>
  <si>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</si>
  <si>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</si>
  <si>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</si>
  <si>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</si>
  <si>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</si>
  <si>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</si>
  <si>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</si>
  <si>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</si>
  <si>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</si>
  <si>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</si>
  <si>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</si>
  <si>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</si>
  <si>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</si>
  <si>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</si>
  <si>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</si>
  <si>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</si>
  <si>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</si>
  <si>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</si>
  <si>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</si>
  <si>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</si>
  <si>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</si>
  <si>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</si>
  <si>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</si>
  <si>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</si>
  <si>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</si>
  <si>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</si>
  <si>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</si>
  <si>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</si>
  <si>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</si>
  <si>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</si>
  <si>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</si>
  <si>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</si>
  <si>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</si>
  <si>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</si>
  <si>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</si>
  <si>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</si>
  <si>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</si>
  <si>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</si>
  <si>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</si>
  <si>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</si>
  <si>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</si>
  <si>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</si>
  <si>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</si>
  <si>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</si>
  <si>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</si>
  <si>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</si>
  <si>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</si>
  <si>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</si>
  <si>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</si>
  <si>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</si>
  <si>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</si>
  <si>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</si>
  <si>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</si>
  <si>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</si>
  <si>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</si>
  <si>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</si>
  <si>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</si>
  <si>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</si>
  <si>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</si>
  <si>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</si>
  <si>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</si>
  <si>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</si>
  <si>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</si>
  <si>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</si>
  <si>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</si>
  <si>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</si>
  <si>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</si>
  <si>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</si>
  <si>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</si>
  <si>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</si>
  <si>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</si>
  <si>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</si>
  <si>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</si>
  <si>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</si>
  <si>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</si>
  <si>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</si>
  <si>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</si>
  <si>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</si>
  <si>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</si>
  <si>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</si>
  <si>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</si>
  <si>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</si>
  <si>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</si>
  <si>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</si>
  <si>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</si>
  <si>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</si>
  <si>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</si>
  <si>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</si>
  <si>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</si>
  <si>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</si>
  <si>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</si>
  <si>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</si>
  <si>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</si>
  <si>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</si>
  <si>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</si>
  <si>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</si>
  <si>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</si>
  <si>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</si>
  <si>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</si>
  <si>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</si>
  <si>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</si>
  <si>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</si>
  <si>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</si>
  <si>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</si>
  <si>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</si>
  <si>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</si>
  <si>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</si>
  <si>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</si>
  <si>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</si>
  <si>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</si>
  <si>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</si>
  <si>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</si>
  <si>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</si>
  <si>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</si>
  <si>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</si>
  <si>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</si>
  <si>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</si>
  <si>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</si>
  <si>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</si>
  <si>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</si>
  <si>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</si>
  <si>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</si>
  <si>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</si>
  <si>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</si>
  <si>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</si>
  <si>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</si>
  <si>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</si>
  <si>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</si>
  <si>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</si>
  <si>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</si>
  <si>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</si>
  <si>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</si>
  <si>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</si>
  <si>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</si>
  <si>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</si>
  <si>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</si>
  <si>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</si>
  <si>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</si>
  <si>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</si>
  <si>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</si>
  <si>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</si>
  <si>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</si>
  <si>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</si>
  <si>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</si>
  <si>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</si>
  <si>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</si>
  <si>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</si>
  <si>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</si>
  <si>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</si>
  <si>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</si>
  <si>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</si>
  <si>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</si>
  <si>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</si>
  <si>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</si>
  <si>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</si>
  <si>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</si>
  <si>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</si>
  <si>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</si>
  <si>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</si>
  <si>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</si>
  <si>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</si>
  <si>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</si>
  <si>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</si>
  <si>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</si>
  <si>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</si>
  <si>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</si>
  <si>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</si>
  <si>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</si>
  <si>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</si>
  <si>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</si>
  <si>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</si>
  <si>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</si>
  <si>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</si>
  <si>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</si>
  <si>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</si>
  <si>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</si>
  <si>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</si>
  <si>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</si>
  <si>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</si>
  <si>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</si>
  <si>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</si>
  <si>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</si>
  <si>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</si>
  <si>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</si>
  <si>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</si>
  <si>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</si>
  <si>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</si>
  <si>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</si>
  <si>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</si>
  <si>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</si>
  <si>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</si>
  <si>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</si>
  <si>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</si>
  <si>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</si>
  <si>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</si>
  <si>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</si>
  <si>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</si>
  <si>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</si>
  <si>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</si>
  <si>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</si>
  <si>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</si>
  <si>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</si>
  <si>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</si>
  <si>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</si>
  <si>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</si>
  <si>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</si>
  <si>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</si>
  <si>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</si>
  <si>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</si>
  <si>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</si>
  <si>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</si>
  <si>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</si>
  <si>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</si>
  <si>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</si>
  <si>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</si>
  <si>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</si>
  <si>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</si>
  <si>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</si>
  <si>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</si>
  <si>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</si>
  <si>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</si>
  <si>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</si>
  <si>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</si>
  <si>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</si>
  <si>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</si>
  <si>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</si>
  <si>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</si>
  <si>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</si>
  <si>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</si>
  <si>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</si>
  <si>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</si>
  <si>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</si>
  <si>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</si>
  <si>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</si>
  <si>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</si>
  <si>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</si>
  <si>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</si>
  <si>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</si>
  <si>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</si>
  <si>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</si>
  <si>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</si>
  <si>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</si>
  <si>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</si>
  <si>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</si>
  <si>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</si>
  <si>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</si>
  <si>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</si>
  <si>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</si>
  <si>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</si>
  <si>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</si>
  <si>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</si>
  <si>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</si>
  <si>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</si>
  <si>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</si>
  <si>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</si>
  <si>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</si>
  <si>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</si>
  <si>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</si>
  <si>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</si>
  <si>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</si>
  <si>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</si>
  <si>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</si>
  <si>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</si>
  <si>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</si>
  <si>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</si>
  <si>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</si>
  <si>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</si>
  <si>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</si>
  <si>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</si>
  <si>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</si>
  <si>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</si>
  <si>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</si>
  <si>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</si>
  <si>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</si>
  <si>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</si>
  <si>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</si>
  <si>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</si>
  <si>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</si>
  <si>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</si>
  <si>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</si>
  <si>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</si>
  <si>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</si>
  <si>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</si>
  <si>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</si>
  <si>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</si>
  <si>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</si>
  <si>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</si>
  <si>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</si>
  <si>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</si>
  <si>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</si>
  <si>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</si>
  <si>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</si>
  <si>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</si>
  <si>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</si>
  <si>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</si>
  <si>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</si>
  <si>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</si>
  <si>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</si>
  <si>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</si>
  <si>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</si>
  <si>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</si>
  <si>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</si>
  <si>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</si>
  <si>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</si>
  <si>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</si>
  <si>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</si>
  <si>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</si>
  <si>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</si>
  <si>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</si>
  <si>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</si>
  <si>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</si>
  <si>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</si>
  <si>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</si>
  <si>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</si>
  <si>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</si>
  <si>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</si>
  <si>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</si>
  <si>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</si>
  <si>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</si>
  <si>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</si>
  <si>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</si>
  <si>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</si>
  <si>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</si>
  <si>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</si>
  <si>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</si>
  <si>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</si>
  <si>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</si>
  <si>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</si>
  <si>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</si>
  <si>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</si>
  <si>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</si>
  <si>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</si>
  <si>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</si>
  <si>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</si>
  <si>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</si>
  <si>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</si>
  <si>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</si>
  <si>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</si>
  <si>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</si>
  <si>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</si>
  <si>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</si>
  <si>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</si>
  <si>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</si>
  <si>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</si>
  <si>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</si>
  <si>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</si>
  <si>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</si>
  <si>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</si>
  <si>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</si>
  <si>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</si>
  <si>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</si>
  <si>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</si>
  <si>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</si>
  <si>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</si>
  <si>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</si>
  <si>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</si>
  <si>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</si>
  <si>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</si>
  <si>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</si>
  <si>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</si>
  <si>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</si>
  <si>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</si>
  <si>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</si>
  <si>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</si>
  <si>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</si>
  <si>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</si>
  <si>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</si>
  <si>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</si>
  <si>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</si>
  <si>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</si>
  <si>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</si>
  <si>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</si>
  <si>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</si>
  <si>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</si>
  <si>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</si>
  <si>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</si>
  <si>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</si>
  <si>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</si>
  <si>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</si>
  <si>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</si>
  <si>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</si>
  <si>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</si>
  <si>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</si>
  <si>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</si>
  <si>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</si>
  <si>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</si>
  <si>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</si>
  <si>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</si>
  <si>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</si>
  <si>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</si>
  <si>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</si>
  <si>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</si>
  <si>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</si>
  <si>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</si>
  <si>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</si>
  <si>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</si>
  <si>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</si>
  <si>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</si>
  <si>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</si>
  <si>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</si>
  <si>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</si>
  <si>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</si>
  <si>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</si>
  <si>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</si>
  <si>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</si>
  <si>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</si>
  <si>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</si>
  <si>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</si>
  <si>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</si>
  <si>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</si>
  <si>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</si>
  <si>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</si>
  <si>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</si>
  <si>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</si>
  <si>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</si>
  <si>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</si>
  <si>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</si>
  <si>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</si>
  <si>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</si>
  <si>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</si>
  <si>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</si>
  <si>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</si>
  <si>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</si>
  <si>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</si>
  <si>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</si>
  <si>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</si>
  <si>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</si>
  <si>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</si>
  <si>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</si>
  <si>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</si>
  <si>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</si>
  <si>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</si>
  <si>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</si>
  <si>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</si>
  <si>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</si>
  <si>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</si>
  <si>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</si>
  <si>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</si>
  <si>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</si>
  <si>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</si>
  <si>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</si>
  <si>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</si>
  <si>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</si>
  <si>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</si>
  <si>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</si>
  <si>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</si>
  <si>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</si>
  <si>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</si>
  <si>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</si>
  <si>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</si>
  <si>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</si>
  <si>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</si>
  <si>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</si>
  <si>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</si>
  <si>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</si>
  <si>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</si>
  <si>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</si>
  <si>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</si>
  <si>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</si>
  <si>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</si>
  <si>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</si>
  <si>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</si>
  <si>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</si>
  <si>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</si>
  <si>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</si>
  <si>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</si>
  <si>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</si>
  <si>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</si>
  <si>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</si>
  <si>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</si>
  <si>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</si>
  <si>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</si>
  <si>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</si>
  <si>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</si>
  <si>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</si>
  <si>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</si>
  <si>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</si>
  <si>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</si>
  <si>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</si>
  <si>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</si>
  <si>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</si>
  <si>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</si>
  <si>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</si>
  <si>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</si>
  <si>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</si>
  <si>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</si>
  <si>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</si>
  <si>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</si>
  <si>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</si>
  <si>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</si>
  <si>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</si>
  <si>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</si>
  <si>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</si>
  <si>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</si>
  <si>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</si>
  <si>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</si>
  <si>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</si>
  <si>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</si>
  <si>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</si>
  <si>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</si>
  <si>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</si>
  <si>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</si>
  <si>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</si>
  <si>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</si>
  <si>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</si>
  <si>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</si>
  <si>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</si>
  <si>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</si>
  <si>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</si>
  <si>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</si>
  <si>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</si>
  <si>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</si>
  <si>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</si>
  <si>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</si>
  <si>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</si>
  <si>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</si>
  <si>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</si>
  <si>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</si>
  <si>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</si>
  <si>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</si>
  <si>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</si>
  <si>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</si>
  <si>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</si>
  <si>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</si>
  <si>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</si>
  <si>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</si>
  <si>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</si>
  <si>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</si>
  <si>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</si>
  <si>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</si>
  <si>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</si>
  <si>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</si>
  <si>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</si>
  <si>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</si>
  <si>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</si>
  <si>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</si>
  <si>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</si>
  <si>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</si>
  <si>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</si>
  <si>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</si>
  <si>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</si>
  <si>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</si>
  <si>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</si>
  <si>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</si>
  <si>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</si>
  <si>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</si>
  <si>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</si>
  <si>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</si>
  <si>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</si>
  <si>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</si>
  <si>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</si>
  <si>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</si>
  <si>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</si>
  <si>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</si>
  <si>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</si>
  <si>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</si>
  <si>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</si>
  <si>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</si>
  <si>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</si>
  <si>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</si>
  <si>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</si>
  <si>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</si>
  <si>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</si>
  <si>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</si>
  <si>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</si>
  <si>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</si>
  <si>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</si>
  <si>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</si>
  <si>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</si>
  <si>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</si>
  <si>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</si>
  <si>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</si>
  <si>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</si>
  <si>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</si>
  <si>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</si>
  <si>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</si>
  <si>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</si>
  <si>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</si>
  <si>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</si>
  <si>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</si>
  <si>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</si>
  <si>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</si>
  <si>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</si>
  <si>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</si>
  <si>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</si>
  <si>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</si>
  <si>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</si>
  <si>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</si>
  <si>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</si>
  <si>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</si>
  <si>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</si>
  <si>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</si>
  <si>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</si>
  <si>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</si>
  <si>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</si>
  <si>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</si>
  <si>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</si>
  <si>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</si>
  <si>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</si>
  <si>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</si>
  <si>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</si>
  <si>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</si>
  <si>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</si>
  <si>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</si>
  <si>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</si>
  <si>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</si>
  <si>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</si>
  <si>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</si>
  <si>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</si>
  <si>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</si>
  <si>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</si>
  <si>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</si>
  <si>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</si>
  <si>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</si>
  <si>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</si>
  <si>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</si>
  <si>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</si>
  <si>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</si>
  <si>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</si>
  <si>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</si>
  <si>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</si>
  <si>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</si>
  <si>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</si>
  <si>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</si>
  <si>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</si>
  <si>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</si>
  <si>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</si>
  <si>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</si>
  <si>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</si>
  <si>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</si>
  <si>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</si>
  <si>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</si>
  <si>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</si>
  <si>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</si>
  <si>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</si>
  <si>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</si>
  <si>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</si>
  <si>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</si>
  <si>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</si>
  <si>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</si>
  <si>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</si>
  <si>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</si>
  <si>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</si>
  <si>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</si>
  <si>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</si>
  <si>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</si>
  <si>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</si>
  <si>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</si>
  <si>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</si>
  <si>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</si>
  <si>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</si>
  <si>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</si>
  <si>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</si>
  <si>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</si>
  <si>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</si>
  <si>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</si>
  <si>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</si>
  <si>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</si>
  <si>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</si>
  <si>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</si>
  <si>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</si>
  <si>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</si>
  <si>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</si>
  <si>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</si>
  <si>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</si>
  <si>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</si>
  <si>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</si>
  <si>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</si>
  <si>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</si>
  <si>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</si>
  <si>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</si>
  <si>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</si>
  <si>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</si>
  <si>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</si>
  <si>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</si>
  <si>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</si>
  <si>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</si>
  <si>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</si>
  <si>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</si>
  <si>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</si>
  <si>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</si>
  <si>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</si>
  <si>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</si>
  <si>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</si>
  <si>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</si>
  <si>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</si>
  <si>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</si>
  <si>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</si>
  <si>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</si>
  <si>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</si>
  <si>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</si>
  <si>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</si>
  <si>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</si>
  <si>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</si>
  <si>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</si>
  <si>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</si>
  <si>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</si>
  <si>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</si>
  <si>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</si>
  <si>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</si>
  <si>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</si>
  <si>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</si>
  <si>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</si>
  <si>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</si>
  <si>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</si>
  <si>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</si>
  <si>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</si>
  <si>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</si>
  <si>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</si>
  <si>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</si>
  <si>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</si>
  <si>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</si>
  <si>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</si>
  <si>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</si>
  <si>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</si>
  <si>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</si>
  <si>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</si>
  <si>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</si>
  <si>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</si>
  <si>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</si>
  <si>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</si>
  <si>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</si>
  <si>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</si>
  <si>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</si>
  <si>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</si>
  <si>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</si>
  <si>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</si>
  <si>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</si>
  <si>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</si>
  <si>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</si>
  <si>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</si>
  <si>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</si>
  <si>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</si>
  <si>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</si>
  <si>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</si>
  <si>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</si>
  <si>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</si>
  <si>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</si>
  <si>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</si>
  <si>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</si>
  <si>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</si>
  <si>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</si>
  <si>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</si>
  <si>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</si>
  <si>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</si>
  <si>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</si>
  <si>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</si>
  <si>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</si>
  <si>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</si>
  <si>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</si>
  <si>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</si>
  <si>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</si>
  <si>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</si>
  <si>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</si>
  <si>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</si>
  <si>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</si>
  <si>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</si>
  <si>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</si>
  <si>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</si>
  <si>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</si>
  <si>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</si>
  <si>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</si>
  <si>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</si>
  <si>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</si>
  <si>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</si>
  <si>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</si>
  <si>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</si>
  <si>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</si>
  <si>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</si>
  <si>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</si>
  <si>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</si>
  <si>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</si>
  <si>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</si>
  <si>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</si>
  <si>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</si>
  <si>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</si>
  <si>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</si>
  <si>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</si>
  <si>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</si>
  <si>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</si>
  <si>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</si>
  <si>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</si>
  <si>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</si>
  <si>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</si>
  <si>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</si>
  <si>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</si>
  <si>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</si>
  <si>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</si>
  <si>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</si>
  <si>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</si>
  <si>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</si>
  <si>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</si>
  <si>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</si>
  <si>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</si>
  <si>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</si>
  <si>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</si>
  <si>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</si>
  <si>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</si>
  <si>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</si>
  <si>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</si>
  <si>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</si>
  <si>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</si>
  <si>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</si>
  <si>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</si>
  <si>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</si>
  <si>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</si>
  <si>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</si>
  <si>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</si>
  <si>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</si>
  <si>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</si>
  <si>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</si>
  <si>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</si>
  <si>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</si>
  <si>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</si>
  <si>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</si>
  <si>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</si>
  <si>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</si>
  <si>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</si>
  <si>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</si>
  <si>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</si>
  <si>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</si>
  <si>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</si>
  <si>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</si>
  <si>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</si>
  <si>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</si>
  <si>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</si>
  <si>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</si>
  <si>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</si>
  <si>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</si>
  <si>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</si>
  <si>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</si>
  <si>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</si>
  <si>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</si>
  <si>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</si>
  <si>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</si>
  <si>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</si>
  <si>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</si>
  <si>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</si>
  <si>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</si>
  <si>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</si>
  <si>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</si>
  <si>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</si>
  <si>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</si>
  <si>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</si>
  <si>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</si>
  <si>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</si>
  <si>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</si>
  <si>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</si>
  <si>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</si>
  <si>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</si>
  <si>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</si>
  <si>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</si>
  <si>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</si>
  <si>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</si>
  <si>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</si>
  <si>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</si>
  <si>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</si>
  <si>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</si>
  <si>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</si>
  <si>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</si>
  <si>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</si>
  <si>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</si>
  <si>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</si>
  <si>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</si>
  <si>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</si>
  <si>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</si>
  <si>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</si>
  <si>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</si>
  <si>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</si>
  <si>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</si>
  <si>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</si>
  <si>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</si>
  <si>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</si>
  <si>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</si>
  <si>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</si>
  <si>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</si>
  <si>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</si>
  <si>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</si>
  <si>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</si>
  <si>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</si>
  <si>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</si>
  <si>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</si>
  <si>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</si>
  <si>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</si>
  <si>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</si>
  <si>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</si>
  <si>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</si>
  <si>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</si>
  <si>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</si>
  <si>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</si>
  <si>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</si>
  <si>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</si>
  <si>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</si>
  <si>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</si>
  <si>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</si>
  <si>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</si>
  <si>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</si>
  <si>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</si>
  <si>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</si>
  <si>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</si>
  <si>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</si>
  <si>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</si>
  <si>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</si>
  <si>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</si>
  <si>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</si>
  <si>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</si>
  <si>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</si>
  <si>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</si>
  <si>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</si>
  <si>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</si>
  <si>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</si>
  <si>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</si>
  <si>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</si>
  <si>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</si>
  <si>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</si>
  <si>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</si>
  <si>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</si>
  <si>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</si>
  <si>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</si>
  <si>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</si>
  <si>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</si>
  <si>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</si>
  <si>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</si>
  <si>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</si>
  <si>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</si>
  <si>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</si>
  <si>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</si>
  <si>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</si>
  <si>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</si>
  <si>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</si>
  <si>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</si>
  <si>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</si>
  <si>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ETA 45 km</t>
  </si>
  <si>
    <t>PCM-20251116-00000052</t>
  </si>
  <si>
    <t>security not allowing  Access with diesel and Road to site Blocked by Qdyia site is down and we can't access to Fuel escalated to SMT</t>
  </si>
  <si>
    <t>No PCM</t>
  </si>
  <si>
    <t>ETA 40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</si>
  <si>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</si>
  <si>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</si>
  <si>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</si>
  <si>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</si>
  <si>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</si>
  <si>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</si>
  <si>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</si>
  <si>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</si>
  <si>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</si>
  <si>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</si>
  <si>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</si>
  <si>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</si>
  <si>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</si>
  <si>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</si>
  <si>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</si>
  <si>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</si>
  <si>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EM team moved need 25 min</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</si>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</sst>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314.41173726852139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0.27700347222707933</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45977.360163194448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45977.360163194448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45977.360163194448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45977.360163194448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45977.360163194448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45977.360163194448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45977.360163194448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45977.360163194448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45977.360163194448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45977.360163194448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45977.360163194448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45977.360163194448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45977.360163194448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45977.360163194448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45977.360163194448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45977.360163194448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45977.360163194448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45977.360163194448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45977.360163194448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45977.360163194448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45977.360163194448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45977.360163194448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45977.360163194448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45977.360163194448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45977.360163194448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45977.360163194448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45977.360163194448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45977.360163194448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45977.360163194448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45977.360163194448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45977.360163194448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45977.360163194448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45977.360163194448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45977.360163194448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45977.360163194448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45977.360163194448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45977.360163194448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45977.360163194448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45977.360163194448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45977.360163194448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45977.360163194448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45977.360163194448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45977.360163194448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45977.360163194448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45977.360163194448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45977.360163194448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45977.360163194448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45977.360163194448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45977.360163194448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45977.360163194448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45977.360163194448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45977.360163194448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45977.360163194448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45977.360163194448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45977.360163194448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45977.360163194448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45977.360163194448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45977.360163194448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45977.360163194448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45977.360163194448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45977.360163194448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45977.360163194448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45977.360163194448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45977.360163194448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45977.360163194448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45977.360163194448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45977.360163194448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45977.360163194448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45977.360163194448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45977.360163194448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45977.360163194448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45977.360163194448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45977.360163194448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45977.360163194448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45977.360163194448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45977.360163194448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45977.360163194448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45977.360163194448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45977.360163194448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45977.360163194448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45977.360163194448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45977.360163194448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45977.360163194448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45977.360163194448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152.36032523148606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0.92382060185627779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0.63707291666651145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0.42764004629862029</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0.34123958333657356</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45977.360163194448</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2.1390046298620291E-2</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45977.360163194448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45977.360163194448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45977.360163194448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45977.360163194448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45977.360163194448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45977.360163194448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45977.360163194448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45977.360163194448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45977.360163194448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45977.360163194448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45977.360163194448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45977.360163194448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45977.360163194448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45977.360163194448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45977.360163194448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45977.360163194448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45977.360163194448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45977.360163194448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45977.360163194448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45977.360163194448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45977.360163194448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45977.360163194448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45977.360163194448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45977.360163194448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45977.360163194448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45977.360163194448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45977.360163194448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45977.360163194448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45977.360163194448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45977.360163194448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45977.360163194448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45977.360163194448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45977.360163194448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45977.360163194448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45977.360163194448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45977.360163194448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45977.360163194448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45977.360163194448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45977.360163194448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45977.360163194448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45977.360163194448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45977.360163194448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45977.360163194448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45977.360163194448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45977.360163194448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45977.360163194448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45977.360163194448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45977.360163194448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45977.360163194448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45977.360163194448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45977.360163194448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45977.360163194448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45977.360163194448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45977.360163194448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45977.360163194448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45977.360163194448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45977.360163194448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45977.360163194448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45977.360163194448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45977.360163194448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45977.360163194448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45977.360163194448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45977.360163194448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45977.360163194448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45977.360163194448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45977.360163194448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45977.360163194448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45977.360163194448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45977.360163194448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45977.360163194448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45977.360163194448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45977.360163194448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45977.360163194448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45977.360163194448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45977.360163194448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45977.360163194448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45977.360163194448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45977.360163194448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45977.360163194448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45977.360163194448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45977.360163194448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45977.360163194448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45977.360163194448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45977.360163194448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45977.360163194448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45977.360163194448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45977.360163194448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45977.360163194448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45977.360163194448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45977.360163194448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45977.360163194448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45977.360163194448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45977.360163194448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45977.360163194448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45977.360163194448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45977.360163194448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45977.360163194448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45977.360163194448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45977.360163194448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45977.360163194448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45977.360163194448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45977.360163194448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45977.360163194448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45977.360163194448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45977.360163194448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45977.360163194448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45977.360163194448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45977.360163194448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45977.360163194448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45977.360163194448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45977.360163194448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45977.360163194448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45977.360163194448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45977.360163194448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45977.360163194448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45977.360163194448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45977.360163194448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45977.360163194448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45977.360163194448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45977.360163194448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45977.360163194448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45977.360163194448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45977.360163194448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45977.360163194448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45977.360163194448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45977.360163194448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45977.360163194448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45977.360163194448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45977.360163194448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45977.360163194448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45977.360163194448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45977.360163194448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45977.360163194448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45977.360163194448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45977.360163194448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45977.360163194448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45977.360163194448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45977.360163194448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45977.360163194448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45977.360163194448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45977.360163194448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45977.360163194448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45977.360163194448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45977.360163194448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45977.360163194448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45977.360163194448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45977.360163194448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45977.360163194448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45977.360163194448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45977.360163194448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45977.360163194448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45977.360163194448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45977.360163194448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45977.360163194448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45977.360163194448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45977.360163194448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45977.360163194448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45977.360163194448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45977.360163194448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45977.360163194448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45977.360163194448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45977.360163194448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45977.360163194448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45977.360163194448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45977.360163194448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45977.360163194448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45977.360163194448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45977.360163194448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45977.360163194448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45977.360163194448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45977.360163194448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45977.360163194448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45977.360163194448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45977.360163194448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45977.360163194448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45977.360163194448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45977.360163194448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45977.360163194448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45977.360163194448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45977.360163194448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45977.360163194448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45977.360163194448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45977.360163194448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45977.360163194448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45977.360163194448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45977.360163194448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45977.360163194448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45977.360163194448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45977.360163194448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45977.360163194448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45977.360163194448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45977.360163194448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45977.360163194448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45977.360163194448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45977.360163194448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45977.360163194448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45977.360163194448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45977.360163194448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45977.360163194448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45977.360163194448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45977.360163194448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45977.360163194448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45977.360163194448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45977.360163194448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45977.360163194448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45977.360163194448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45977.360163194448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45977.360163194448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45977.360163194448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45977.360163194448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45977.360163194448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45977.360163194448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45977.360163194448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45977.360163194448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45977.360163194448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45977.360163194448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45977.360163194448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45977.360163194448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45977.360163194448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45977.360163194448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45977.360163194448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45977.360163194448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45977.360163194448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45977.360163194448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45977.360163194448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45977.360163194448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45977.360163194448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45977.360163194448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45977.360163194448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45977.360163194448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45977.360163194448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45977.360163194448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45977.360163194448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45977.360163194448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45977.360163194448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45977.360163194448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45977.360163194448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45977.360163194448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45977.360163194448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45977.360163194448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45977.360163194448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45977.360163194448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45977.360163194448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45977.360163194448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45977.360163194448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45977.360163194448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45977.360163194448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45977.360163194448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45977.360163194448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45977.360163194448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45977.360163194448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45977.360163194448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45977.360163194448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45977.360163194448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45977.360163194448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45977.360163194448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45977.360163194448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45977.360163194448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45977.360163194448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45977.360163194448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45977.360163194448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45977.360163194448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45977.360163194448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45977.360163194448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45977.360163194448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45977.360163194448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45977.360163194448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45977.360163194448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45977.360163194448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45977.360163194448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45977.360163194448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45977.360163194448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45977.360163194448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45977.360163194448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45977.360163194448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45977.360163194448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45977.360163194448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45977.360163194448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45977.360163194448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45977.360163194448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45977.360163194448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45977.360163194448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45977.360163194448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45977.360163194448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45977.360163194448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45977.360163194448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45977.360163194448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45977.360163194448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45977.360163194448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45977.360163194448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45977.360163194448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45977.360163194448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45977.360163194448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45977.360163194448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45977.360163194448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45977.360163194448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45977.360163194448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45977.360163194448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45977.360163194448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45977.360163194448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45977.360163194448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45977.360163194448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45977.360163194448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45977.360163194448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45977.360163194448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45977.360163194448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45977.360163194448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45977.360163194448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45977.360163194448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45977.360163194448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45977.360163194448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45977.360163194448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45977.360163194448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45977.360163194448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45977.360163194448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45977.360163194448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45977.360163194448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45977.360163194448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45977.360163194448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45977.360163194448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45977.360163194448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45977.360163194448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45977.360163194448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45977.360163194448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45977.360163194448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45977.360163194448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45977.360163194448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45977.360163194448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45977.360163194448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45977.360163194448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45977.360163194448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45977.360163194448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45977.360163194448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45977.360163194448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45977.360163194448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45977.360163194448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45977.360163194448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45977.360163194448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45977.360163194448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45977.360163194448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45977.360163194448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45977.360163194448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45977.360163194448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45977.360163194448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45977.360163194448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45977.360163194448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45977.360163194448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45977.360163194448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45977.360163194448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45977.360163194448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45977.360163194448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45977.360163194448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45977.360163194448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45977.360163194448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45977.360163194448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45977.360163194448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45977.360163194448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45977.360163194448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45977.360163194448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45977.360163194448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45977.360163194448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45977.360163194448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45977.360163194448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45977.360163194448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45977.360163194448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45977.360163194448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45977.360163194448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45977.360163194448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45977.360163194448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45977.360163194448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45977.360163194448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45977.360163194448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45977.360163194448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45977.360163194448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45977.360163194448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45977.360163194448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45977.360163194448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45977.360163194448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45977.360163194448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45977.360163194448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45977.360163194448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45977.360163194448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45977.360163194448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45977.360163194448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45977.360163194448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45977.360163194448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45977.360163194448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45977.360163194448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45977.360163194448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45977.360163194448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45977.360163194448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45977.360163194448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45977.360163194448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45977.360163194448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45977.360163194448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45977.360163194448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45977.360163194448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45977.360163194448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45977.360163194448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45977.360163194448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45977.360163194448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45977.360163194448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45977.360163194448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45977.360163194448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45977.360163194448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45977.360163194448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45977.360163194448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45977.360163194448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45977.360163194448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45977.360163194448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45977.360163194448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45977.360163194448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45977.360163194448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45977.360163194448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45977.360163194448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45977.360163194448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45977.360163194448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45977.360163194448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45977.360163194448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45977.360163194448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45977.360163194448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45977.360163194448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45977.360163194448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45977.360163194448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45977.360163194448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45977.360163194448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45977.360163194448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45977.360163194448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45977.360163194448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45977.360163194448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45977.360163194448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45977.360163194448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45977.360163194448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45977.360163194448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45977.360163194448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45977.360163194448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45977.360163194448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45977.360163194448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45977.360163194448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45977.360163194448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45977.360163194448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45977.360163194448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45977.360163194448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45977.360163194448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45977.360163194448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45977.360163194448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45977.360163194448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45977.360163194448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45977.360163194448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45977.360163194448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45977.360163194448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45977.360163194448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45977.360163194448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45977.360163194448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45977.360163194448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45977.360163194448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45977.360163194448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45977.360163194448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45977.360163194448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45977.360163194448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45977.360163194448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45977.360163194448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45977.360163194448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45977.360163194448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45977.360163194448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45977.360163194448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45977.360163194448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45977.360163194448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45977.360163194448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45977.360163194448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45977.360163194448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45977.360163194448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45977.360163194448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45977.360163194448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45977.360163194448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45977.360163194448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45977.360163194448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45977.360163194448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45977.360163194448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45977.360163194448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45977.360163194448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45977.360163194448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45977.360163194448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45977.360163194448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45977.360163194448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45977.360163194448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45977.360163194448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45977.360163194448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45977.360163194448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45977.360163194448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45977.360163194448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45977.360163194448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45977.360163194448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45977.360163194448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45977.360163194448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45977.360163194448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45977.360163194448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45977.360163194448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45977.360163194448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45977.360163194448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45977.360163194448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45977.360163194448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45977.360163194448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45977.360163194448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45977.360163194448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45977.360163194448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45977.360163194448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45977.360163194448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45977.360163194448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45977.360163194448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45977.360163194448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45977.360163194448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45977.360163194448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45977.360163194448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45977.360163194448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45977.360163194448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45977.360163194448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45977.360163194448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45977.360163194448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45977.360163194448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45977.360163194448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45977.360163194448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45977.360163194448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45977.360163194448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45977.360163194448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45977.360163194448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45977.360163194448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45977.360163194448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45977.360163194448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45977.360163194448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45977.360163194448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45977.360163194448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45977.360163194448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45977.360163194448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45977.360163194448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45977.360163194448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45977.360163194448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45977.360163194448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45977.360163194448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45977.360163194448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45977.360163194448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45977.360163194448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45977.360163194448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45977.360163194448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45977.360163194448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45977.360163194448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45977.360163194448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45977.360163194448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45977.360163194448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45977.360163194448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45977.360163194448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45977.360163194448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45977.360163194448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45977.360163194448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45977.360163194448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45977.360163194448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45977.360163194448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45977.360163194448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45977.360163194448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45977.360163194448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45977.360163194448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45977.360163194448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45977.360163194448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45977.360163194448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45977.360163194448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45977.360163194448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45977.360163194448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45977.360163194448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45977.360163194448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45977.360163194448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45977.360163194448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45977.360163194448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45977.360163194448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45977.360163194448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45977.360163194448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45977.360163194448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45977.360163194448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45977.360163194448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45977.360163194448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45977.360163194448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45977.360163194448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45977.360163194448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45977.360163194448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45977.360163194448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45977.360163194448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45977.360163194448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45977.360163194448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45977.360163194448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45977.360163194448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45977.360163194448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45977.360163194448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45977.360163194448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45977.360163194448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45977.360163194448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45977.360163194448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45977.360163194448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45977.360163194448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45977.360163194448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45977.360163194448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45977.360163194448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45977.360163194448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45977.360163194448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45977.360163194448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45977.360163194448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45977.360163194448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45977.360163194448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45977.360163194448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45977.360163194448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45977.360163194448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45977.360163194448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45977.360163194448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45977.360163194448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45977.360163194448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45977.360163194448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45977.360163194448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45977.360163194448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45977.360163194448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45977.360163194448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45977.360163194448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45977.360163194448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45977.360163194448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45977.360163194448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45977.360163194448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45977.360163194448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45977.360163194448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45977.360163194448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45977.360163194448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45977.360163194448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45977.360163194448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45977.360163194448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45977.360163194448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45977.360163194448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45977.360163194448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45977.360163194448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45977.360163194448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45977.360163194448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45977.360163194448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45977.360163194448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45977.360163194448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45977.360163194448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45977.360163194448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45977.360163194448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45977.360163194448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45977.360163194448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45977.360163194448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45977.360163194448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45977.360163194448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45977.360163194448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45977.360163194448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45977.360163194448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45977.360163194448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45977.360163194448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45977.360163194448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45977.360163194448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45977.360163194448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45977.360163194448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45977.360163194448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45977.360163194448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45977.360163194448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45977.360163194448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45977.360163194448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45977.360163194448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45977.360163194448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45977.360163194448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45977.360163194448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45977.360163194448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45977.360163194448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45977.360163194448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45977.360163194448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45977.360163194448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45977.360163194448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45977.360163194448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45977.360163194448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45977.360163194448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45977.360163194448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45977.360163194448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45977.360163194448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45977.360163194448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45977.360163194448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45977.360163194448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45977.360163194448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45977.360163194448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45977.360163194448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45977.360163194448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45977.360163194448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45977.360163194448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45977.360163194448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45977.360163194448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45977.360163194448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45977.360163194448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45977.360163194448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45977.360163194448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45977.360163194448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45977.360163194448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45977.360163194448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45977.360163194448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45977.360163194448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45977.360163194448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45977.360163194448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45977.360163194448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45977.360163194448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45977.360163194448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45977.360163194448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45977.360163194448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45977.360163194448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45977.360163194448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45977.360163194448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45977.360163194448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45977.360163194448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45977.360163194448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45977.360163194448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45977.360163194448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45977.360163194448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45977.360163194448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45977.360163194448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45977.360163194448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45977.360163194448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45977.360163194448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45977.360163194448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45977.360163194448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45977.360163194448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45977.360163194448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45977.360163194448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45977.360163194448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45977.360163194448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45977.360163194448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45977.360163194448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45977.360163194448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45977.360163194448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45977.360163194448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45977.360163194448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45977.360163194448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45977.360163194448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45977.360163194448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45977.360163194448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45977.360163194448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45977.360163194448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45977.360163194448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45977.360163194448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45977.360163194448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45977.360163194448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45977.360163194448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45977.360163194448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45977.360163194448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45977.360163194448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45977.360163194448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45977.360163194448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45977.360163194448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45977.360163194448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45977.360163194448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45977.360163194448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45977.360163194448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45977.360163194448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45977.360163194448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45977.360163194448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45977.360163194448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45977.360163194448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45977.360163194448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45977.360163194448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45977.360163194448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45977.360163194448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45977.360163194448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45977.360163194448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45977.360163194448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45977.360163194448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45977.360163194448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45977.360163194448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45977.360163194448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45977.360163194448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45977.360163194448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45977.360163194448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45977.360163194448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45977.360163194448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45977.360163194448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45977.360163194448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45977.360163194448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45977.360163194448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45977.360163194448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45977.360163194448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45977.360163194448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45977.360163194448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45977.360163194448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45977.360163194448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45977.360163194448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45977.360163194448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45977.360163194448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45977.360163194448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45977.360163194448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45977.360163194448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45977.360163194448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45977.360163194448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45977.360163194448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45977.360163194448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45977.360163194448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45977.360163194448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45977.360163194448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45977.360163194448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45977.360163194448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45977.360163194448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45977.360163194448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45977.360163194448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45977.360163194448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45977.360163194448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45977.360163194448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45977.360163194448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45977.360163194448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45977.360163194448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45977.360163194448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45977.360163194448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45977.360163194448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45977.360163194448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45977.360163194448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45977.360163194448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45977.360163194448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45977.360163194448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45977.360163194448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45977.360163194448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45977.360163194448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45977.360163194448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45977.360163194448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45977.360163194448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45977.360163194448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45977.360163194448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45977.360163194448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45977.360163194448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45977.360163194448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45977.360163194448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45977.360163194448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45977.360163194448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45977.360163194448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45977.360163194448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45977.360163194448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45977.360163194448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45977.360163194448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45977.360163194448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45977.360163194448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45977.360163194448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45977.360163194448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45977.360163194448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45977.360163194448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45977.360163194448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45977.360163194448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45977.360163194448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45977.360163194448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45977.360163194448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45977.360163194448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45977.360163194448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45977.360163194448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45977.360163194448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45977.360163194448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45977.360163194448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45977.360163194448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45977.360163194448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45977.360163194448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45977.360163194448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45977.360163194448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45977.360163194448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45977.360163194448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45977.360163194448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45977.360163194448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45977.360163194448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45977.360163194448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45977.360163194448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45977.360163194448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45977.360163194448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45977.360163194448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45977.360163194448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45977.360163194448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45977.360163194448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45977.360163194448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45977.360163194448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45977.360163194448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45977.360163194448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45977.360163194448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45977.360163194448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45977.360163194448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45977.360163194448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45977.360163194448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45977.360163194448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45977.360163194448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45977.360163194448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45977.360163194448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45977.360163194448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45977.360163194448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45977.360163194448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45977.360163194448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45977.360163194448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45977.360163194448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45977.360163194448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45977.360163194448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45977.360163194448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45977.360163194448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45977.360163194448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45977.360163194448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45977.360163194448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45977.360163194448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45977.360163194448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45977.360163194448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45977.360163194448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45977.360163194448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45977.360163194448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45977.360163194448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45977.360163194448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45977.360163194448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45977.360163194448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45977.360163194448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45977.360163194448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45977.360163194448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45977.360163194448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45977.360163194448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45977.360163194448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45977.360163194448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45977.360163194448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45977.360163194448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45977.360163194448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45977.360163194448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45977.360163194448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45977.360163194448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45977.360163194448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45977.360163194448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45977.360163194448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45977.360163194448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45977.360163194448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45977.360163194448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45977.360163194448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45977.360163194448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45977.360163194448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45977.360163194448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45977.360163194448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45977.360163194448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45977.360163194448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45977.360163194448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45977.360163194448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45977.360163194448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45977.360163194448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45977.360163194448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45977.360163194448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45977.360163194448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45977.360163194448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45977.360163194448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45977.360163194448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45977.360163194448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45977.360163194448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45977.360163194448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45977.360163194448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45977.360163194448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45977.360163194448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45977.360163194448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45977.360163194448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45977.360163194448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45977.360163194448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45977.360163194448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45977.360163194448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45977.360163194448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45977.360163194448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45977.360163194448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45977.360163194448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45977.360163194448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45977.360163194448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45977.360163194448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45977.360163194448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45977.360163194448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45977.360163194448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45977.360163194448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45977.360163194448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45977.360163194448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45977.360163194448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45977.360163194448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45977.360163194448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45977.360163194448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45977.360163194448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45977.360163194448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45977.360163194448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45977.360163194448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45977.360163194448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45977.360163194448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45977.360163194448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45977.360163194448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45977.360163194448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45977.360163194448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45977.360163194448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45977.360163194448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45977.360163194448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45977.360163194448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45977.360163194448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45977.360163194448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45977.360163194448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45977.360163194448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45977.360163194448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45977.360163194448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45977.360163194448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45977.360163194448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45977.360163194448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45977.360163194448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45977.360163194448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45977.360163194448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45977.360163194448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45977.360163194448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45977.360163194448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45977.360163194448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45977.360163194448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45977.360163194448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45977.360163194448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45977.360163194448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45977.360163194448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45977.360163194448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45977.360163194448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45977.360163194448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45977.360163194448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45977.360163194448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45977.360163194448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273.87944560185133</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0.77105439815204591</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45977.360163194448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45977.360163194448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45977.360163194448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45977.360163194448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45977.360163194448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45977.360163194448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45977.360163194448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45977.360163194448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45977.360163194448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45977.360163194448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45977.360163194448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45977.360163194448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45977.360163194448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45977.360163194448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45977.360163194448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45977.360163194448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45977.360163194448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45977.360163194448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45977.360163194448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45977.360163194448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45977.360163194448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45977.360163194448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45977.360163194448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45977.360163194448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45977.360163194448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45977.360163194448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45977.360163194448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45977.360163194448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45977.360163194448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45977.360163194448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45977.360163194448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45977.360163194448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45977.360163194448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45977.360163194448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45977.360163194448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45977.360163194448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45977.360163194448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45977.360163194448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45977.360163194448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45977.360163194448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45977.360163194448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45977.360163194448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45977.360163194448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45977.360163194448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45977.360163194448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45977.360163194448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45977.360163194448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45977.360163194448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45977.360163194448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45977.360163194448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45977.360163194448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45977.360163194448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45977.360163194448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45977.360163194448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45977.360163194448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45977.360163194448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45977.360163194448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45977.360163194448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45977.360163194448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45977.360163194448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45977.360163194448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45977.360163194448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45977.360163194448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45977.360163194448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45977.360163194448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45977.360163194448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45977.360163194448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45977.360163194448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45977.360163194448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45977.360163194448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45977.360163194448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45977.360163194448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45977.360163194448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45977.360163194448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45977.360163194448</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85.528103009259212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51.171285879630886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28.699052083335118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8.511563657411898</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0.35068402778415475</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R5</v>
      </c>
      <c r="C7" s="124">
        <v>1</v>
      </c>
      <c r="D7" s="124" t="s">
        <v>32524</v>
      </c>
      <c r="E7" s="124" t="s">
        <v>39024</v>
      </c>
      <c r="F7" s="124"/>
      <c r="G7" s="126">
        <f t="shared" ca="1" si="2"/>
        <v>45977.360163194448</v>
      </c>
      <c r="H7" s="158">
        <v>45977.346331018518</v>
      </c>
      <c r="I7" s="124" t="str">
        <f>IFERROR(VLOOKUP(D7,DB!A:F,6,0),"")</f>
        <v>SCECO</v>
      </c>
      <c r="J7" s="124" t="str">
        <f>IFERROR(VLOOKUP(D7,DB!A:G,7,0),"")</f>
        <v>Good</v>
      </c>
      <c r="K7" s="124" t="s">
        <v>39134</v>
      </c>
      <c r="L7" s="124" t="str">
        <f>IFERROR(VLOOKUP(D7,DB!A:I,9,0),"")</f>
        <v>Latis</v>
      </c>
    </row>
    <row r="8" spans="1:13">
      <c r="A8" s="124"/>
      <c r="B8" s="124" t="str">
        <f>IFERROR(VLOOKUP(D8,DB!A:K,11,0),"")</f>
        <v/>
      </c>
      <c r="C8" s="124"/>
      <c r="D8" s="124"/>
      <c r="E8" s="124"/>
      <c r="F8" s="124"/>
      <c r="G8" s="126">
        <f t="shared" ca="1" si="2"/>
        <v>45977.360163194448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45977.360163194448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45977.360163194448</v>
      </c>
      <c r="H10" s="124"/>
      <c r="I10" s="124" t="str">
        <f>IFERROR(VLOOKUP(D10,DB!A:F,6,0),"")</f>
        <v/>
      </c>
      <c r="J10" s="124" t="str">
        <f>IFERROR(VLOOKUP(D10,DB!A:G,7,0),"")</f>
        <v/>
      </c>
      <c r="K10" s="124"/>
      <c r="L10" s="124" t="str">
        <f>IFERROR(VLOOKUP(D10,DB!A:I,9,0),"")</f>
        <v/>
      </c>
    </row>
    <row r="11" spans="1:13" ht="15.75">
      <c r="A11" s="124"/>
      <c r="B11" s="124" t="str">
        <f>IFERROR(VLOOKUP(D11,DB!A:K,11,0),"")</f>
        <v/>
      </c>
      <c r="C11" s="124"/>
      <c r="D11" s="161"/>
      <c r="E11" s="124"/>
      <c r="F11" s="124"/>
      <c r="G11" s="126">
        <f t="shared" ca="1" si="2"/>
        <v>45977.360163194448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45977.360163194448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45977.360163194448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45977.360163194448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45977.360163194448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45977.360163194448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45977.360163194448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45977.360163194448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45977.360163194448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45977.360163194448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45977.360163194448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45977.360163194448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45977.360163194448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45977.360163194448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45977.360163194448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45977.360163194448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45977.360163194448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45977.360163194448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45977.360163194448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45977.360163194448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45977.360163194448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45977.360163194448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45977.360163194448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45977.360163194448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45977.360163194448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45977.360163194448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45977.360163194448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45977.360163194448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45977.360163194448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45977.360163194448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45977.360163194448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45977.360163194448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45977.360163194448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45977.360163194448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45977.360163194448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45977.360163194448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45977.360163194448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45977.360163194448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45977.360163194448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45977.360163194448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45977.360163194448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45977.360163194448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45977.360163194448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45977.360163194448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45977.360163194448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45977.360163194448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45977.360163194448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45977.360163194448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45977.360163194448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45977.360163194448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45977.360163194448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45977.360163194448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45977.360163194448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45977.360163194448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45977.360163194448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45977.360163194448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45977.360163194448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45977.360163194448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45977.360163194448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45977.360163194448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45977.360163194448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45977.360163194448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45977.360163194448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45977.360163194448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45977.360163194448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45977.360163194448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45977.360163194448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45977.360163194448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45977.360163194448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45977.360163194448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45977.360163194448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45977.360163194448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45977.360163194448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45977.360163194448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45977.360163194448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45977.360163194448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45977.360163194448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45977.360163194448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45977.360163194448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45977.360163194448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45977.360163194448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45977.360163194448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45977.360163194448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45977.360163194448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45977.360163194448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45977.360163194448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45977.360163194448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45977.360163194448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45977.360163194448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45977.360163194448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45977.360163194448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45977.360163194448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45977.360163194448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45977.360163194448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45977.360163194448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45977.360163194448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45977.360163194448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45977.360163194448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45977.360163194448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45977.360163194448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45977.360163194448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45977.360163194448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45977.360163194448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45977.360163194448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45977.360163194448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45977.360163194448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45977.360163194448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45977.360163194448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45977.360163194448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45977.360163194448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45977.360163194448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45977.360163194448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45977.360163194448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45977.360163194448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45977.360163194448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45977.360163194448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45977.360163194448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45977.360163194448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45977.360163194448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45977.360163194448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45977.360163194448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45977.360163194448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45977.360163194448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45977.360163194448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45977.360163194448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45977.360163194448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45977.360163194448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45977.360163194448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45977.360163194448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45977.360163194448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45977.360163194448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45977.360163194448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45977.360163194448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45977.360163194448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45977.360163194448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45977.360163194448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45977.360163194448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45977.360163194448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45977.360163194448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45977.360163194448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45977.360163194448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45977.360163194448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45977.360163194448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45977.360163194448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45977.360163194448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45977.360163194448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45977.360163194448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45977.360163194448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45977.360163194448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45977.360163194448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45977.360163194448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45977.360163194448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45977.360163194448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45977.360163194448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45977.360163194448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45977.360163194448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45977.360163194448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45977.360163194448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45977.360163194448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45977.360163194448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45977.360163194448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45977.360163194448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45977.360163194448</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39135</v>
      </c>
      <c r="B2" s="141" t="str">
        <f>IFERROR(VLOOKUP(D2,DB!A:K,11,0),"")</f>
        <v>R6</v>
      </c>
      <c r="C2" s="142">
        <v>1</v>
      </c>
      <c r="D2" s="141" t="s">
        <v>36429</v>
      </c>
      <c r="E2" s="124" t="s">
        <v>39021</v>
      </c>
      <c r="F2" s="143">
        <v>45977.331759259258</v>
      </c>
      <c r="G2" s="105">
        <f t="shared" ref="G2:G10" ca="1" si="0">IFERROR(NOW()-F2,"-")</f>
        <v>2.8403935189999174E-2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c r="B3" s="141" t="str">
        <f>IFERROR(VLOOKUP(D3,DB!A:K,11,0),"")</f>
        <v/>
      </c>
      <c r="C3" s="142"/>
      <c r="D3" s="141"/>
      <c r="E3" s="124"/>
      <c r="F3" s="143"/>
      <c r="G3" s="105">
        <f t="shared" ca="1" si="0"/>
        <v>45977.360163194448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45977.360163194448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45977.360163194448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45977.360163194448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45977.360163194448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45977.360163194448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45977.360163194448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45977.360163194448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45977.360163194448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45977.360163194448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45977.360163194448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45977.360163194448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45977.360163194448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45977.360163194448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45977.360163194448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45977.360163194448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45977.360163194448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45977.360163194448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45977.360163194448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45977.360163194448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45977.360163194448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45977.360163194448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45977.360163194448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45977.360163194448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45977.360163194448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45977.360163194448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45977.360163194448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45977.360163194448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45977.360163194448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45977.360163194448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45977.360163194448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45977.360163194448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45977.360163194448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45977.360163194448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45977.360163194448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45977.360163194448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45977.360163194448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45977.360163194448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45977.360163194448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45977.360163194448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45977.360163194448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45977.360163194448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45977.360163194448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45977.360163194448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45977.360163194448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45977.360163194448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45977.360163194448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45977.360163194448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45977.360163194448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45977.360163194448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45977.360163194448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45977.360163194448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45977.360163194448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45977.360163194448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45977.360163194448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45977.360163194448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45977.360163194448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45977.360163194448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45977.360163194448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45977.360163194448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45977.360163194448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45977.360163194448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45977.360163194448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45977.360163194448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45977.360163194448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45977.360163194448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45977.360163194448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45977.360163194448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45977.360163194448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45977.360163194448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45977.360163194448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45977.360163194448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45977.360163194448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45977.360163194448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45977.360163194448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45977.360163194448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45977.360163194448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45977.360163194448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45977.360163194448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45977.360163194448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45977.360163194448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45977.360163194448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45977.360163194448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45977.360163194448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45977.360163194448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45977.360163194448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45977.360163194448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45977.360163194448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45977.360163194448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45977.360163194448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45977.360163194448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45977.360163194448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45977.360163194448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45977.360163194448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45977.360163194448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45977.360163194448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45977.360163194448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45977.360163194448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45977.360163194448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45977.360163194448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45977.360163194448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45977.360163194448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45977.360163194448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45977.360163194448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45977.360163194448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45977.360163194448</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2025-11-16T05:38:43Z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